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8_{719651B0-00E8-4785-A8B2-974500E82DC1}" xr6:coauthVersionLast="47" xr6:coauthVersionMax="47" xr10:uidLastSave="{00000000-0000-0000-0000-000000000000}"/>
  <bookViews>
    <workbookView xWindow="-120" yWindow="-120" windowWidth="24240" windowHeight="13290" tabRatio="603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A'!$A$10:$BH$92</definedName>
    <definedName name="_xlnm._FilterDatabase" localSheetId="1" hidden="1">'série B'!$T$1:$T$259</definedName>
    <definedName name="_xlnm._FilterDatabase" localSheetId="2" hidden="1">'série C'!$B$11:$AH$57</definedName>
    <definedName name="_xlnm._FilterDatabase" localSheetId="3" hidden="1">'série D'!$T$1:$T$155</definedName>
    <definedName name="_xlnm._FilterDatabase" localSheetId="4" hidden="1">'série E'!$T$1:$T$135</definedName>
    <definedName name="_xlnm.Print_Titles" localSheetId="3">'série D'!$1:$10</definedName>
    <definedName name="Méry">#REF!</definedName>
    <definedName name="POINT1">#REF!</definedName>
    <definedName name="_xlnm.Print_Area" localSheetId="0">'série A'!$C$109:$O$111</definedName>
    <definedName name="_xlnm.Print_Area" localSheetId="1">'série B'!$C$1:$G$42</definedName>
    <definedName name="_xlnm.Print_Area" localSheetId="2">'série C'!$C$1:$G$52</definedName>
    <definedName name="_xlnm.Print_Area" localSheetId="3">'série D'!$C$1:$G$66</definedName>
    <definedName name="_xlnm.Print_Area" localSheetId="4">'série E'!$A$1:$G$61</definedName>
  </definedNames>
  <calcPr calcId="181029" concurrentCalc="0"/>
</workbook>
</file>

<file path=xl/calcChain.xml><?xml version="1.0" encoding="utf-8"?>
<calcChain xmlns="http://schemas.openxmlformats.org/spreadsheetml/2006/main">
  <c r="G137" i="5" l="1"/>
  <c r="G136" i="5"/>
  <c r="G135" i="5"/>
  <c r="F137" i="5"/>
  <c r="F136" i="5"/>
  <c r="F135" i="5"/>
  <c r="E137" i="5"/>
  <c r="E136" i="5"/>
  <c r="E135" i="5"/>
  <c r="D137" i="5"/>
  <c r="D136" i="5"/>
  <c r="D135" i="5"/>
  <c r="C137" i="5"/>
  <c r="C136" i="5"/>
  <c r="C135" i="5"/>
  <c r="A100" i="9"/>
  <c r="G111" i="9"/>
  <c r="G112" i="9"/>
  <c r="G113" i="9"/>
  <c r="G114" i="9"/>
  <c r="G115" i="9"/>
  <c r="G116" i="9"/>
  <c r="G117" i="9"/>
  <c r="G118" i="9"/>
  <c r="G119" i="9"/>
  <c r="G120" i="9"/>
  <c r="G121" i="9"/>
  <c r="G122" i="9"/>
  <c r="G123" i="9"/>
  <c r="G124" i="9"/>
  <c r="G125" i="9"/>
  <c r="G126" i="9"/>
  <c r="G127" i="9"/>
  <c r="G128" i="9"/>
  <c r="G129" i="9"/>
  <c r="G130" i="9"/>
  <c r="G131" i="9"/>
  <c r="G132" i="9"/>
  <c r="G133" i="9"/>
  <c r="G134" i="9"/>
  <c r="G135" i="9"/>
  <c r="G136" i="9"/>
  <c r="G137" i="9"/>
  <c r="G138" i="9"/>
  <c r="G139" i="9"/>
  <c r="G140" i="9"/>
  <c r="G141" i="9"/>
  <c r="G142" i="9"/>
  <c r="G143" i="9"/>
  <c r="G144" i="9"/>
  <c r="G145" i="9"/>
  <c r="G146" i="9"/>
  <c r="G147" i="9"/>
  <c r="G148" i="9"/>
  <c r="G149" i="9"/>
  <c r="G150" i="9"/>
  <c r="G151" i="9"/>
  <c r="G152" i="9"/>
  <c r="G153" i="9"/>
  <c r="G154" i="9"/>
  <c r="G155" i="9"/>
  <c r="G156" i="9"/>
  <c r="G157" i="9"/>
  <c r="G158" i="9"/>
  <c r="G159" i="9"/>
  <c r="G160" i="9"/>
  <c r="G161" i="9"/>
  <c r="G162" i="9"/>
  <c r="G163" i="9"/>
  <c r="G164" i="9"/>
  <c r="G165" i="9"/>
  <c r="G166" i="9"/>
  <c r="G167" i="9"/>
  <c r="G168" i="9"/>
  <c r="G169" i="9"/>
  <c r="G170" i="9"/>
  <c r="G171" i="9"/>
  <c r="G172" i="9"/>
  <c r="G173" i="9"/>
  <c r="G174" i="9"/>
  <c r="G175" i="9"/>
  <c r="G176" i="9"/>
  <c r="G177" i="9"/>
  <c r="G178" i="9"/>
  <c r="G179" i="9"/>
  <c r="G180" i="9"/>
  <c r="G181" i="9"/>
  <c r="G182" i="9"/>
  <c r="G183" i="9"/>
  <c r="G184" i="9"/>
  <c r="G185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2" i="9"/>
  <c r="F153" i="9"/>
  <c r="F154" i="9"/>
  <c r="F155" i="9"/>
  <c r="F156" i="9"/>
  <c r="F157" i="9"/>
  <c r="F158" i="9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F181" i="9"/>
  <c r="F182" i="9"/>
  <c r="F183" i="9"/>
  <c r="F184" i="9"/>
  <c r="F185" i="9"/>
  <c r="E111" i="9"/>
  <c r="E112" i="9"/>
  <c r="E113" i="9"/>
  <c r="E114" i="9"/>
  <c r="E115" i="9"/>
  <c r="E116" i="9"/>
  <c r="E117" i="9"/>
  <c r="E118" i="9"/>
  <c r="E119" i="9"/>
  <c r="E120" i="9"/>
  <c r="E121" i="9"/>
  <c r="E122" i="9"/>
  <c r="E123" i="9"/>
  <c r="E124" i="9"/>
  <c r="E125" i="9"/>
  <c r="E126" i="9"/>
  <c r="E127" i="9"/>
  <c r="E128" i="9"/>
  <c r="E129" i="9"/>
  <c r="E130" i="9"/>
  <c r="E131" i="9"/>
  <c r="E132" i="9"/>
  <c r="E133" i="9"/>
  <c r="E134" i="9"/>
  <c r="E135" i="9"/>
  <c r="E136" i="9"/>
  <c r="E137" i="9"/>
  <c r="E138" i="9"/>
  <c r="E139" i="9"/>
  <c r="E140" i="9"/>
  <c r="E141" i="9"/>
  <c r="E142" i="9"/>
  <c r="E143" i="9"/>
  <c r="E144" i="9"/>
  <c r="E145" i="9"/>
  <c r="E146" i="9"/>
  <c r="E147" i="9"/>
  <c r="E148" i="9"/>
  <c r="E149" i="9"/>
  <c r="E150" i="9"/>
  <c r="E151" i="9"/>
  <c r="E152" i="9"/>
  <c r="E153" i="9"/>
  <c r="E154" i="9"/>
  <c r="E155" i="9"/>
  <c r="E156" i="9"/>
  <c r="E157" i="9"/>
  <c r="E158" i="9"/>
  <c r="E159" i="9"/>
  <c r="E160" i="9"/>
  <c r="E161" i="9"/>
  <c r="E162" i="9"/>
  <c r="E163" i="9"/>
  <c r="E164" i="9"/>
  <c r="E165" i="9"/>
  <c r="E166" i="9"/>
  <c r="E167" i="9"/>
  <c r="E168" i="9"/>
  <c r="E169" i="9"/>
  <c r="E170" i="9"/>
  <c r="E171" i="9"/>
  <c r="E172" i="9"/>
  <c r="E173" i="9"/>
  <c r="E174" i="9"/>
  <c r="E175" i="9"/>
  <c r="E176" i="9"/>
  <c r="E177" i="9"/>
  <c r="E178" i="9"/>
  <c r="E179" i="9"/>
  <c r="E180" i="9"/>
  <c r="E181" i="9"/>
  <c r="E182" i="9"/>
  <c r="E183" i="9"/>
  <c r="E184" i="9"/>
  <c r="E185" i="9"/>
  <c r="D111" i="9"/>
  <c r="D112" i="9"/>
  <c r="D113" i="9"/>
  <c r="D114" i="9"/>
  <c r="D115" i="9"/>
  <c r="D116" i="9"/>
  <c r="D117" i="9"/>
  <c r="D118" i="9"/>
  <c r="D119" i="9"/>
  <c r="D120" i="9"/>
  <c r="D121" i="9"/>
  <c r="D122" i="9"/>
  <c r="D123" i="9"/>
  <c r="D124" i="9"/>
  <c r="D125" i="9"/>
  <c r="D126" i="9"/>
  <c r="D127" i="9"/>
  <c r="D128" i="9"/>
  <c r="D129" i="9"/>
  <c r="D130" i="9"/>
  <c r="D131" i="9"/>
  <c r="D132" i="9"/>
  <c r="D133" i="9"/>
  <c r="D134" i="9"/>
  <c r="D135" i="9"/>
  <c r="D136" i="9"/>
  <c r="D137" i="9"/>
  <c r="D138" i="9"/>
  <c r="D139" i="9"/>
  <c r="D140" i="9"/>
  <c r="D141" i="9"/>
  <c r="D142" i="9"/>
  <c r="D143" i="9"/>
  <c r="D144" i="9"/>
  <c r="D145" i="9"/>
  <c r="D146" i="9"/>
  <c r="D147" i="9"/>
  <c r="D148" i="9"/>
  <c r="D149" i="9"/>
  <c r="D150" i="9"/>
  <c r="D151" i="9"/>
  <c r="D152" i="9"/>
  <c r="D153" i="9"/>
  <c r="D154" i="9"/>
  <c r="D155" i="9"/>
  <c r="D156" i="9"/>
  <c r="D157" i="9"/>
  <c r="D158" i="9"/>
  <c r="D159" i="9"/>
  <c r="D160" i="9"/>
  <c r="D161" i="9"/>
  <c r="D162" i="9"/>
  <c r="D163" i="9"/>
  <c r="D164" i="9"/>
  <c r="D165" i="9"/>
  <c r="D166" i="9"/>
  <c r="D167" i="9"/>
  <c r="D168" i="9"/>
  <c r="D169" i="9"/>
  <c r="D170" i="9"/>
  <c r="D171" i="9"/>
  <c r="D172" i="9"/>
  <c r="D173" i="9"/>
  <c r="D174" i="9"/>
  <c r="D175" i="9"/>
  <c r="D176" i="9"/>
  <c r="D177" i="9"/>
  <c r="D178" i="9"/>
  <c r="D179" i="9"/>
  <c r="D180" i="9"/>
  <c r="D181" i="9"/>
  <c r="D182" i="9"/>
  <c r="D183" i="9"/>
  <c r="D184" i="9"/>
  <c r="D185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6" i="9"/>
  <c r="C157" i="9"/>
  <c r="C158" i="9"/>
  <c r="C159" i="9"/>
  <c r="C160" i="9"/>
  <c r="C161" i="9"/>
  <c r="C162" i="9"/>
  <c r="C163" i="9"/>
  <c r="C164" i="9"/>
  <c r="C165" i="9"/>
  <c r="C166" i="9"/>
  <c r="C167" i="9"/>
  <c r="C168" i="9"/>
  <c r="C169" i="9"/>
  <c r="C170" i="9"/>
  <c r="C171" i="9"/>
  <c r="C172" i="9"/>
  <c r="C173" i="9"/>
  <c r="C174" i="9"/>
  <c r="C175" i="9"/>
  <c r="C176" i="9"/>
  <c r="C177" i="9"/>
  <c r="C178" i="9"/>
  <c r="C179" i="9"/>
  <c r="C180" i="9"/>
  <c r="C181" i="9"/>
  <c r="C182" i="9"/>
  <c r="C183" i="9"/>
  <c r="C184" i="9"/>
  <c r="C185" i="9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134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D111" i="7"/>
  <c r="D112" i="7"/>
  <c r="D113" i="7"/>
  <c r="D114" i="7"/>
  <c r="D115" i="7"/>
  <c r="D116" i="7"/>
  <c r="D117" i="7"/>
  <c r="D118" i="7"/>
  <c r="D119" i="7"/>
  <c r="D120" i="7"/>
  <c r="D121" i="7"/>
  <c r="D122" i="7"/>
  <c r="D123" i="7"/>
  <c r="D124" i="7"/>
  <c r="D125" i="7"/>
  <c r="D126" i="7"/>
  <c r="D127" i="7"/>
  <c r="D128" i="7"/>
  <c r="D129" i="7"/>
  <c r="D130" i="7"/>
  <c r="D131" i="7"/>
  <c r="D132" i="7"/>
  <c r="D133" i="7"/>
  <c r="D134" i="7"/>
  <c r="D135" i="7"/>
  <c r="D136" i="7"/>
  <c r="D137" i="7"/>
  <c r="D138" i="7"/>
  <c r="D139" i="7"/>
  <c r="D140" i="7"/>
  <c r="D141" i="7"/>
  <c r="D142" i="7"/>
  <c r="D143" i="7"/>
  <c r="D144" i="7"/>
  <c r="D145" i="7"/>
  <c r="D146" i="7"/>
  <c r="D147" i="7"/>
  <c r="D148" i="7"/>
  <c r="D149" i="7"/>
  <c r="D150" i="7"/>
  <c r="D151" i="7"/>
  <c r="D152" i="7"/>
  <c r="D153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127" i="7"/>
  <c r="C128" i="7"/>
  <c r="C129" i="7"/>
  <c r="C130" i="7"/>
  <c r="C131" i="7"/>
  <c r="C132" i="7"/>
  <c r="C133" i="7"/>
  <c r="C134" i="7"/>
  <c r="C135" i="7"/>
  <c r="C136" i="7"/>
  <c r="C138" i="7"/>
  <c r="C139" i="7"/>
  <c r="C140" i="7"/>
  <c r="C141" i="7"/>
  <c r="C142" i="7"/>
  <c r="C143" i="7"/>
  <c r="C144" i="7"/>
  <c r="C145" i="7"/>
  <c r="C146" i="7"/>
  <c r="C147" i="7"/>
  <c r="C148" i="7"/>
  <c r="C149" i="7"/>
  <c r="C150" i="7"/>
  <c r="C151" i="7"/>
  <c r="C152" i="7"/>
  <c r="C153" i="7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34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51" i="6"/>
  <c r="E152" i="6"/>
  <c r="E153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11" i="5"/>
  <c r="V11" i="6"/>
  <c r="S12" i="9"/>
  <c r="R67" i="6"/>
  <c r="S67" i="6"/>
  <c r="J25" i="5"/>
  <c r="J53" i="5"/>
  <c r="J57" i="5"/>
  <c r="J37" i="5"/>
  <c r="J38" i="5"/>
  <c r="J56" i="5"/>
  <c r="J58" i="5"/>
  <c r="J34" i="5"/>
  <c r="J36" i="5"/>
  <c r="J50" i="5"/>
  <c r="J32" i="5"/>
  <c r="J44" i="5"/>
  <c r="J42" i="5"/>
  <c r="J41" i="5"/>
  <c r="J28" i="5"/>
  <c r="J48" i="5"/>
  <c r="J27" i="5"/>
  <c r="J20" i="5"/>
  <c r="J61" i="5"/>
  <c r="J24" i="5"/>
  <c r="J16" i="5"/>
  <c r="J40" i="5"/>
  <c r="J59" i="5"/>
  <c r="J45" i="5"/>
  <c r="J43" i="5"/>
  <c r="J17" i="5"/>
  <c r="J22" i="5"/>
  <c r="J21" i="5"/>
  <c r="J18" i="5"/>
  <c r="J12" i="5"/>
  <c r="J55" i="5"/>
  <c r="J54" i="5"/>
  <c r="J13" i="5"/>
  <c r="J15" i="5"/>
  <c r="J51" i="5"/>
  <c r="J14" i="5"/>
  <c r="J11" i="5"/>
  <c r="I48" i="7"/>
  <c r="J48" i="7"/>
  <c r="J62" i="7"/>
  <c r="J49" i="7"/>
  <c r="J53" i="7"/>
  <c r="J40" i="7"/>
  <c r="J58" i="7"/>
  <c r="J51" i="7"/>
  <c r="J61" i="7"/>
  <c r="J30" i="7"/>
  <c r="J60" i="7"/>
  <c r="J32" i="7"/>
  <c r="J28" i="7"/>
  <c r="J25" i="7"/>
  <c r="J27" i="7"/>
  <c r="J24" i="7"/>
  <c r="J44" i="7"/>
  <c r="J21" i="7"/>
  <c r="J20" i="7"/>
  <c r="J46" i="7"/>
  <c r="J23" i="7"/>
  <c r="J39" i="7"/>
  <c r="J47" i="7"/>
  <c r="J45" i="7"/>
  <c r="J50" i="7"/>
  <c r="J22" i="7"/>
  <c r="J18" i="7"/>
  <c r="J43" i="7"/>
  <c r="J15" i="7"/>
  <c r="J19" i="7"/>
  <c r="J41" i="7"/>
  <c r="J31" i="7"/>
  <c r="J14" i="7"/>
  <c r="J38" i="7"/>
  <c r="J13" i="7"/>
  <c r="J36" i="7"/>
  <c r="J12" i="7"/>
  <c r="J16" i="7"/>
  <c r="J17" i="7"/>
  <c r="J11" i="7"/>
  <c r="J42" i="7"/>
  <c r="J35" i="7"/>
  <c r="J33" i="7"/>
  <c r="J34" i="7"/>
  <c r="J12" i="9"/>
  <c r="J14" i="9"/>
  <c r="J15" i="9"/>
  <c r="J11" i="9"/>
  <c r="J49" i="8"/>
  <c r="J48" i="8"/>
  <c r="J34" i="8"/>
  <c r="J25" i="8"/>
  <c r="J17" i="8"/>
  <c r="J47" i="8"/>
  <c r="J46" i="8"/>
  <c r="J28" i="8"/>
  <c r="J30" i="8"/>
  <c r="J20" i="8"/>
  <c r="J42" i="8"/>
  <c r="J21" i="8"/>
  <c r="J40" i="8"/>
  <c r="J39" i="8"/>
  <c r="J26" i="8"/>
  <c r="J24" i="8"/>
  <c r="J15" i="8"/>
  <c r="J18" i="8"/>
  <c r="J16" i="8"/>
  <c r="J12" i="8"/>
  <c r="J29" i="8"/>
  <c r="J27" i="8"/>
  <c r="J14" i="8"/>
  <c r="J11" i="8"/>
  <c r="D110" i="6"/>
  <c r="C110" i="9"/>
  <c r="F189" i="9"/>
  <c r="G189" i="9"/>
  <c r="G187" i="9"/>
  <c r="F187" i="9"/>
  <c r="D187" i="9"/>
  <c r="G186" i="9"/>
  <c r="F186" i="9"/>
  <c r="D186" i="9"/>
  <c r="G110" i="9"/>
  <c r="F110" i="9"/>
  <c r="E110" i="9"/>
  <c r="D110" i="9"/>
  <c r="AD92" i="9"/>
  <c r="AA92" i="9"/>
  <c r="X92" i="9"/>
  <c r="U92" i="9"/>
  <c r="R92" i="9"/>
  <c r="O92" i="9"/>
  <c r="L92" i="9"/>
  <c r="I92" i="9"/>
  <c r="AF91" i="9"/>
  <c r="AH91" i="9"/>
  <c r="AD91" i="9"/>
  <c r="AA91" i="9"/>
  <c r="X91" i="9"/>
  <c r="U91" i="9"/>
  <c r="R91" i="9"/>
  <c r="O91" i="9"/>
  <c r="L91" i="9"/>
  <c r="I91" i="9"/>
  <c r="AG90" i="9"/>
  <c r="AD90" i="9"/>
  <c r="AE90" i="9"/>
  <c r="AA90" i="9"/>
  <c r="AB90" i="9"/>
  <c r="X90" i="9"/>
  <c r="Y90" i="9"/>
  <c r="U90" i="9"/>
  <c r="V90" i="9"/>
  <c r="R90" i="9"/>
  <c r="S90" i="9"/>
  <c r="O90" i="9"/>
  <c r="P90" i="9"/>
  <c r="L90" i="9"/>
  <c r="M90" i="9"/>
  <c r="I90" i="9"/>
  <c r="J90" i="9"/>
  <c r="AG89" i="9"/>
  <c r="AD89" i="9"/>
  <c r="AE89" i="9"/>
  <c r="AA89" i="9"/>
  <c r="AB89" i="9"/>
  <c r="X89" i="9"/>
  <c r="Y89" i="9"/>
  <c r="U89" i="9"/>
  <c r="V89" i="9"/>
  <c r="R89" i="9"/>
  <c r="S89" i="9"/>
  <c r="O89" i="9"/>
  <c r="P89" i="9"/>
  <c r="L89" i="9"/>
  <c r="M89" i="9"/>
  <c r="I89" i="9"/>
  <c r="J89" i="9"/>
  <c r="AG88" i="9"/>
  <c r="AD88" i="9"/>
  <c r="AE88" i="9"/>
  <c r="AA88" i="9"/>
  <c r="AB88" i="9"/>
  <c r="X88" i="9"/>
  <c r="Y88" i="9"/>
  <c r="U88" i="9"/>
  <c r="V88" i="9"/>
  <c r="R88" i="9"/>
  <c r="S88" i="9"/>
  <c r="O88" i="9"/>
  <c r="P88" i="9"/>
  <c r="L88" i="9"/>
  <c r="M88" i="9"/>
  <c r="I88" i="9"/>
  <c r="J88" i="9"/>
  <c r="AG87" i="9"/>
  <c r="AD87" i="9"/>
  <c r="AE87" i="9"/>
  <c r="AA87" i="9"/>
  <c r="AB87" i="9"/>
  <c r="X87" i="9"/>
  <c r="Y87" i="9"/>
  <c r="U87" i="9"/>
  <c r="V87" i="9"/>
  <c r="R87" i="9"/>
  <c r="S87" i="9"/>
  <c r="O87" i="9"/>
  <c r="P87" i="9"/>
  <c r="L87" i="9"/>
  <c r="M87" i="9"/>
  <c r="I87" i="9"/>
  <c r="J87" i="9"/>
  <c r="AG86" i="9"/>
  <c r="AD86" i="9"/>
  <c r="AE86" i="9"/>
  <c r="AA86" i="9"/>
  <c r="AB86" i="9"/>
  <c r="X86" i="9"/>
  <c r="Y86" i="9"/>
  <c r="U86" i="9"/>
  <c r="V86" i="9"/>
  <c r="R86" i="9"/>
  <c r="S86" i="9"/>
  <c r="O86" i="9"/>
  <c r="P86" i="9"/>
  <c r="L86" i="9"/>
  <c r="M86" i="9"/>
  <c r="I86" i="9"/>
  <c r="J86" i="9"/>
  <c r="AG85" i="9"/>
  <c r="AD85" i="9"/>
  <c r="AE85" i="9"/>
  <c r="AA85" i="9"/>
  <c r="AB85" i="9"/>
  <c r="X85" i="9"/>
  <c r="Y85" i="9"/>
  <c r="U85" i="9"/>
  <c r="V85" i="9"/>
  <c r="R85" i="9"/>
  <c r="S85" i="9"/>
  <c r="O85" i="9"/>
  <c r="P85" i="9"/>
  <c r="L85" i="9"/>
  <c r="M85" i="9"/>
  <c r="I85" i="9"/>
  <c r="J85" i="9"/>
  <c r="AG84" i="9"/>
  <c r="AD84" i="9"/>
  <c r="AE84" i="9"/>
  <c r="AA84" i="9"/>
  <c r="AB84" i="9"/>
  <c r="X84" i="9"/>
  <c r="Y84" i="9"/>
  <c r="U84" i="9"/>
  <c r="V84" i="9"/>
  <c r="R84" i="9"/>
  <c r="S84" i="9"/>
  <c r="O84" i="9"/>
  <c r="P84" i="9"/>
  <c r="L84" i="9"/>
  <c r="M84" i="9"/>
  <c r="I84" i="9"/>
  <c r="J84" i="9"/>
  <c r="AG83" i="9"/>
  <c r="AD83" i="9"/>
  <c r="AE83" i="9"/>
  <c r="AA83" i="9"/>
  <c r="AB83" i="9"/>
  <c r="X83" i="9"/>
  <c r="Y83" i="9"/>
  <c r="U83" i="9"/>
  <c r="V83" i="9"/>
  <c r="R83" i="9"/>
  <c r="S83" i="9"/>
  <c r="O83" i="9"/>
  <c r="P83" i="9"/>
  <c r="L83" i="9"/>
  <c r="M83" i="9"/>
  <c r="I83" i="9"/>
  <c r="J83" i="9"/>
  <c r="AG82" i="9"/>
  <c r="AD82" i="9"/>
  <c r="AE82" i="9"/>
  <c r="AA82" i="9"/>
  <c r="AB82" i="9"/>
  <c r="X82" i="9"/>
  <c r="Y82" i="9"/>
  <c r="U82" i="9"/>
  <c r="V82" i="9"/>
  <c r="R82" i="9"/>
  <c r="S82" i="9"/>
  <c r="O82" i="9"/>
  <c r="P82" i="9"/>
  <c r="L82" i="9"/>
  <c r="M82" i="9"/>
  <c r="I82" i="9"/>
  <c r="J82" i="9"/>
  <c r="AG81" i="9"/>
  <c r="AD81" i="9"/>
  <c r="AE81" i="9"/>
  <c r="AA81" i="9"/>
  <c r="AB81" i="9"/>
  <c r="X81" i="9"/>
  <c r="Y81" i="9"/>
  <c r="U81" i="9"/>
  <c r="V81" i="9"/>
  <c r="R81" i="9"/>
  <c r="S81" i="9"/>
  <c r="O81" i="9"/>
  <c r="P81" i="9"/>
  <c r="L81" i="9"/>
  <c r="M81" i="9"/>
  <c r="I81" i="9"/>
  <c r="J81" i="9"/>
  <c r="AG80" i="9"/>
  <c r="AD80" i="9"/>
  <c r="AE80" i="9"/>
  <c r="AA80" i="9"/>
  <c r="AB80" i="9"/>
  <c r="X80" i="9"/>
  <c r="Y80" i="9"/>
  <c r="U80" i="9"/>
  <c r="V80" i="9"/>
  <c r="R80" i="9"/>
  <c r="S80" i="9"/>
  <c r="O80" i="9"/>
  <c r="P80" i="9"/>
  <c r="L80" i="9"/>
  <c r="M80" i="9"/>
  <c r="I80" i="9"/>
  <c r="J80" i="9"/>
  <c r="AG79" i="9"/>
  <c r="AD79" i="9"/>
  <c r="AE79" i="9"/>
  <c r="AA79" i="9"/>
  <c r="AB79" i="9"/>
  <c r="X79" i="9"/>
  <c r="Y79" i="9"/>
  <c r="U79" i="9"/>
  <c r="V79" i="9"/>
  <c r="R79" i="9"/>
  <c r="S79" i="9"/>
  <c r="O79" i="9"/>
  <c r="P79" i="9"/>
  <c r="L79" i="9"/>
  <c r="M79" i="9"/>
  <c r="I79" i="9"/>
  <c r="J79" i="9"/>
  <c r="AG78" i="9"/>
  <c r="AD78" i="9"/>
  <c r="AE78" i="9"/>
  <c r="AA78" i="9"/>
  <c r="AB78" i="9"/>
  <c r="X78" i="9"/>
  <c r="Y78" i="9"/>
  <c r="U78" i="9"/>
  <c r="V78" i="9"/>
  <c r="R78" i="9"/>
  <c r="S78" i="9"/>
  <c r="O78" i="9"/>
  <c r="P78" i="9"/>
  <c r="L78" i="9"/>
  <c r="M78" i="9"/>
  <c r="I78" i="9"/>
  <c r="J78" i="9"/>
  <c r="AG77" i="9"/>
  <c r="AD77" i="9"/>
  <c r="AE77" i="9"/>
  <c r="AA77" i="9"/>
  <c r="AB77" i="9"/>
  <c r="X77" i="9"/>
  <c r="Y77" i="9"/>
  <c r="U77" i="9"/>
  <c r="V77" i="9"/>
  <c r="R77" i="9"/>
  <c r="S77" i="9"/>
  <c r="O77" i="9"/>
  <c r="P77" i="9"/>
  <c r="L77" i="9"/>
  <c r="M77" i="9"/>
  <c r="I77" i="9"/>
  <c r="J77" i="9"/>
  <c r="AG76" i="9"/>
  <c r="AD76" i="9"/>
  <c r="AE76" i="9"/>
  <c r="AA76" i="9"/>
  <c r="AB76" i="9"/>
  <c r="X76" i="9"/>
  <c r="Y76" i="9"/>
  <c r="U76" i="9"/>
  <c r="V76" i="9"/>
  <c r="R76" i="9"/>
  <c r="S76" i="9"/>
  <c r="O76" i="9"/>
  <c r="P76" i="9"/>
  <c r="L76" i="9"/>
  <c r="M76" i="9"/>
  <c r="I76" i="9"/>
  <c r="J76" i="9"/>
  <c r="AG75" i="9"/>
  <c r="AD75" i="9"/>
  <c r="AE75" i="9"/>
  <c r="AA75" i="9"/>
  <c r="AB75" i="9"/>
  <c r="X75" i="9"/>
  <c r="Y75" i="9"/>
  <c r="U75" i="9"/>
  <c r="V75" i="9"/>
  <c r="R75" i="9"/>
  <c r="S75" i="9"/>
  <c r="O75" i="9"/>
  <c r="P75" i="9"/>
  <c r="L75" i="9"/>
  <c r="M75" i="9"/>
  <c r="I75" i="9"/>
  <c r="J75" i="9"/>
  <c r="AG74" i="9"/>
  <c r="AD74" i="9"/>
  <c r="AE74" i="9"/>
  <c r="AA74" i="9"/>
  <c r="AB74" i="9"/>
  <c r="X74" i="9"/>
  <c r="Y74" i="9"/>
  <c r="U74" i="9"/>
  <c r="V74" i="9"/>
  <c r="R74" i="9"/>
  <c r="S74" i="9"/>
  <c r="O74" i="9"/>
  <c r="P74" i="9"/>
  <c r="L74" i="9"/>
  <c r="M74" i="9"/>
  <c r="I74" i="9"/>
  <c r="J74" i="9"/>
  <c r="AG73" i="9"/>
  <c r="AD73" i="9"/>
  <c r="AE73" i="9"/>
  <c r="AA73" i="9"/>
  <c r="AB73" i="9"/>
  <c r="X73" i="9"/>
  <c r="Y73" i="9"/>
  <c r="U73" i="9"/>
  <c r="V73" i="9"/>
  <c r="R73" i="9"/>
  <c r="S73" i="9"/>
  <c r="O73" i="9"/>
  <c r="P73" i="9"/>
  <c r="L73" i="9"/>
  <c r="M73" i="9"/>
  <c r="I73" i="9"/>
  <c r="J73" i="9"/>
  <c r="AG72" i="9"/>
  <c r="AD72" i="9"/>
  <c r="AE72" i="9"/>
  <c r="AA72" i="9"/>
  <c r="AB72" i="9"/>
  <c r="X72" i="9"/>
  <c r="Y72" i="9"/>
  <c r="U72" i="9"/>
  <c r="V72" i="9"/>
  <c r="R72" i="9"/>
  <c r="S72" i="9"/>
  <c r="O72" i="9"/>
  <c r="P72" i="9"/>
  <c r="L72" i="9"/>
  <c r="M72" i="9"/>
  <c r="I72" i="9"/>
  <c r="J72" i="9"/>
  <c r="AG71" i="9"/>
  <c r="AD71" i="9"/>
  <c r="AE71" i="9"/>
  <c r="AA71" i="9"/>
  <c r="AB71" i="9"/>
  <c r="X71" i="9"/>
  <c r="Y71" i="9"/>
  <c r="U71" i="9"/>
  <c r="V71" i="9"/>
  <c r="R71" i="9"/>
  <c r="S71" i="9"/>
  <c r="O71" i="9"/>
  <c r="P71" i="9"/>
  <c r="L71" i="9"/>
  <c r="M71" i="9"/>
  <c r="I71" i="9"/>
  <c r="J71" i="9"/>
  <c r="AG70" i="9"/>
  <c r="AD70" i="9"/>
  <c r="AE70" i="9"/>
  <c r="AA70" i="9"/>
  <c r="AB70" i="9"/>
  <c r="X70" i="9"/>
  <c r="Y70" i="9"/>
  <c r="U70" i="9"/>
  <c r="V70" i="9"/>
  <c r="R70" i="9"/>
  <c r="S70" i="9"/>
  <c r="O70" i="9"/>
  <c r="P70" i="9"/>
  <c r="L70" i="9"/>
  <c r="M70" i="9"/>
  <c r="I70" i="9"/>
  <c r="J70" i="9"/>
  <c r="AG69" i="9"/>
  <c r="AD69" i="9"/>
  <c r="AE69" i="9"/>
  <c r="AA69" i="9"/>
  <c r="AB69" i="9"/>
  <c r="X69" i="9"/>
  <c r="Y69" i="9"/>
  <c r="U69" i="9"/>
  <c r="V69" i="9"/>
  <c r="R69" i="9"/>
  <c r="S69" i="9"/>
  <c r="O69" i="9"/>
  <c r="P69" i="9"/>
  <c r="L69" i="9"/>
  <c r="M69" i="9"/>
  <c r="I69" i="9"/>
  <c r="J69" i="9"/>
  <c r="AG68" i="9"/>
  <c r="AD68" i="9"/>
  <c r="AE68" i="9"/>
  <c r="AA68" i="9"/>
  <c r="AB68" i="9"/>
  <c r="X68" i="9"/>
  <c r="Y68" i="9"/>
  <c r="U68" i="9"/>
  <c r="V68" i="9"/>
  <c r="R68" i="9"/>
  <c r="S68" i="9"/>
  <c r="O68" i="9"/>
  <c r="P68" i="9"/>
  <c r="L68" i="9"/>
  <c r="M68" i="9"/>
  <c r="I68" i="9"/>
  <c r="J68" i="9"/>
  <c r="AG67" i="9"/>
  <c r="AD67" i="9"/>
  <c r="AE67" i="9"/>
  <c r="AA67" i="9"/>
  <c r="AB67" i="9"/>
  <c r="X67" i="9"/>
  <c r="Y67" i="9"/>
  <c r="U67" i="9"/>
  <c r="V67" i="9"/>
  <c r="R67" i="9"/>
  <c r="S67" i="9"/>
  <c r="O67" i="9"/>
  <c r="P67" i="9"/>
  <c r="L67" i="9"/>
  <c r="M67" i="9"/>
  <c r="I67" i="9"/>
  <c r="J67" i="9"/>
  <c r="AG66" i="9"/>
  <c r="AD66" i="9"/>
  <c r="AE66" i="9"/>
  <c r="AA66" i="9"/>
  <c r="AB66" i="9"/>
  <c r="X66" i="9"/>
  <c r="Y66" i="9"/>
  <c r="U66" i="9"/>
  <c r="V66" i="9"/>
  <c r="R66" i="9"/>
  <c r="S66" i="9"/>
  <c r="O66" i="9"/>
  <c r="P66" i="9"/>
  <c r="L66" i="9"/>
  <c r="M66" i="9"/>
  <c r="I66" i="9"/>
  <c r="J66" i="9"/>
  <c r="AG65" i="9"/>
  <c r="AD65" i="9"/>
  <c r="AE65" i="9"/>
  <c r="AA65" i="9"/>
  <c r="AB65" i="9"/>
  <c r="X65" i="9"/>
  <c r="Y65" i="9"/>
  <c r="U65" i="9"/>
  <c r="V65" i="9"/>
  <c r="R65" i="9"/>
  <c r="S65" i="9"/>
  <c r="O65" i="9"/>
  <c r="P65" i="9"/>
  <c r="L65" i="9"/>
  <c r="M65" i="9"/>
  <c r="I65" i="9"/>
  <c r="J65" i="9"/>
  <c r="AG64" i="9"/>
  <c r="AD64" i="9"/>
  <c r="AE64" i="9"/>
  <c r="AA64" i="9"/>
  <c r="AB64" i="9"/>
  <c r="X64" i="9"/>
  <c r="Y64" i="9"/>
  <c r="U64" i="9"/>
  <c r="V64" i="9"/>
  <c r="R64" i="9"/>
  <c r="S64" i="9"/>
  <c r="O64" i="9"/>
  <c r="P64" i="9"/>
  <c r="L64" i="9"/>
  <c r="M64" i="9"/>
  <c r="I64" i="9"/>
  <c r="J64" i="9"/>
  <c r="AG63" i="9"/>
  <c r="AD63" i="9"/>
  <c r="AE63" i="9"/>
  <c r="AA63" i="9"/>
  <c r="AB63" i="9"/>
  <c r="X63" i="9"/>
  <c r="Y63" i="9"/>
  <c r="U63" i="9"/>
  <c r="V63" i="9"/>
  <c r="R63" i="9"/>
  <c r="S63" i="9"/>
  <c r="O63" i="9"/>
  <c r="P63" i="9"/>
  <c r="L63" i="9"/>
  <c r="M63" i="9"/>
  <c r="I63" i="9"/>
  <c r="J63" i="9"/>
  <c r="AG62" i="9"/>
  <c r="AD62" i="9"/>
  <c r="AE62" i="9"/>
  <c r="AA62" i="9"/>
  <c r="AB62" i="9"/>
  <c r="X62" i="9"/>
  <c r="Y62" i="9"/>
  <c r="U62" i="9"/>
  <c r="V62" i="9"/>
  <c r="R62" i="9"/>
  <c r="S62" i="9"/>
  <c r="O62" i="9"/>
  <c r="P62" i="9"/>
  <c r="L62" i="9"/>
  <c r="M62" i="9"/>
  <c r="I62" i="9"/>
  <c r="J62" i="9"/>
  <c r="AG61" i="9"/>
  <c r="AD61" i="9"/>
  <c r="AE61" i="9"/>
  <c r="AA61" i="9"/>
  <c r="AB61" i="9"/>
  <c r="X61" i="9"/>
  <c r="Y61" i="9"/>
  <c r="U61" i="9"/>
  <c r="V61" i="9"/>
  <c r="R61" i="9"/>
  <c r="S61" i="9"/>
  <c r="O61" i="9"/>
  <c r="P61" i="9"/>
  <c r="L61" i="9"/>
  <c r="M61" i="9"/>
  <c r="I61" i="9"/>
  <c r="J61" i="9"/>
  <c r="AG60" i="9"/>
  <c r="AD60" i="9"/>
  <c r="AE60" i="9"/>
  <c r="AA60" i="9"/>
  <c r="AB60" i="9"/>
  <c r="X60" i="9"/>
  <c r="Y60" i="9"/>
  <c r="U60" i="9"/>
  <c r="V60" i="9"/>
  <c r="R60" i="9"/>
  <c r="S60" i="9"/>
  <c r="O60" i="9"/>
  <c r="P60" i="9"/>
  <c r="L60" i="9"/>
  <c r="M60" i="9"/>
  <c r="I60" i="9"/>
  <c r="J60" i="9"/>
  <c r="AG59" i="9"/>
  <c r="AD59" i="9"/>
  <c r="AE59" i="9"/>
  <c r="AA59" i="9"/>
  <c r="AB59" i="9"/>
  <c r="X59" i="9"/>
  <c r="Y59" i="9"/>
  <c r="U59" i="9"/>
  <c r="V59" i="9"/>
  <c r="R59" i="9"/>
  <c r="S59" i="9"/>
  <c r="O59" i="9"/>
  <c r="P59" i="9"/>
  <c r="L59" i="9"/>
  <c r="M59" i="9"/>
  <c r="I59" i="9"/>
  <c r="J59" i="9"/>
  <c r="AG58" i="9"/>
  <c r="AD58" i="9"/>
  <c r="AE58" i="9"/>
  <c r="AA58" i="9"/>
  <c r="AB58" i="9"/>
  <c r="X58" i="9"/>
  <c r="Y58" i="9"/>
  <c r="U58" i="9"/>
  <c r="V58" i="9"/>
  <c r="R58" i="9"/>
  <c r="S58" i="9"/>
  <c r="O58" i="9"/>
  <c r="P58" i="9"/>
  <c r="L58" i="9"/>
  <c r="M58" i="9"/>
  <c r="I58" i="9"/>
  <c r="J58" i="9"/>
  <c r="AG57" i="9"/>
  <c r="AD57" i="9"/>
  <c r="AE57" i="9"/>
  <c r="AA57" i="9"/>
  <c r="AB57" i="9"/>
  <c r="X57" i="9"/>
  <c r="Y57" i="9"/>
  <c r="U57" i="9"/>
  <c r="V57" i="9"/>
  <c r="R57" i="9"/>
  <c r="S57" i="9"/>
  <c r="O57" i="9"/>
  <c r="P57" i="9"/>
  <c r="L57" i="9"/>
  <c r="M57" i="9"/>
  <c r="I57" i="9"/>
  <c r="J57" i="9"/>
  <c r="AG56" i="9"/>
  <c r="AD56" i="9"/>
  <c r="AE56" i="9"/>
  <c r="AA56" i="9"/>
  <c r="AB56" i="9"/>
  <c r="X56" i="9"/>
  <c r="Y56" i="9"/>
  <c r="U56" i="9"/>
  <c r="V56" i="9"/>
  <c r="R56" i="9"/>
  <c r="S56" i="9"/>
  <c r="O56" i="9"/>
  <c r="P56" i="9"/>
  <c r="L56" i="9"/>
  <c r="M56" i="9"/>
  <c r="I56" i="9"/>
  <c r="J56" i="9"/>
  <c r="AG55" i="9"/>
  <c r="AD55" i="9"/>
  <c r="AE55" i="9"/>
  <c r="AA55" i="9"/>
  <c r="AB55" i="9"/>
  <c r="X55" i="9"/>
  <c r="Y55" i="9"/>
  <c r="U55" i="9"/>
  <c r="V55" i="9"/>
  <c r="R55" i="9"/>
  <c r="S55" i="9"/>
  <c r="O55" i="9"/>
  <c r="P55" i="9"/>
  <c r="L55" i="9"/>
  <c r="M55" i="9"/>
  <c r="I55" i="9"/>
  <c r="J55" i="9"/>
  <c r="AG54" i="9"/>
  <c r="AD54" i="9"/>
  <c r="AE54" i="9"/>
  <c r="AA54" i="9"/>
  <c r="AB54" i="9"/>
  <c r="X54" i="9"/>
  <c r="Y54" i="9"/>
  <c r="U54" i="9"/>
  <c r="V54" i="9"/>
  <c r="R54" i="9"/>
  <c r="S54" i="9"/>
  <c r="O54" i="9"/>
  <c r="P54" i="9"/>
  <c r="L54" i="9"/>
  <c r="M54" i="9"/>
  <c r="I54" i="9"/>
  <c r="J54" i="9"/>
  <c r="AG53" i="9"/>
  <c r="AD53" i="9"/>
  <c r="AE53" i="9"/>
  <c r="AA53" i="9"/>
  <c r="AB53" i="9"/>
  <c r="X53" i="9"/>
  <c r="Y53" i="9"/>
  <c r="U53" i="9"/>
  <c r="V53" i="9"/>
  <c r="R53" i="9"/>
  <c r="S53" i="9"/>
  <c r="O53" i="9"/>
  <c r="P53" i="9"/>
  <c r="L53" i="9"/>
  <c r="M53" i="9"/>
  <c r="I53" i="9"/>
  <c r="J53" i="9"/>
  <c r="AG52" i="9"/>
  <c r="AD52" i="9"/>
  <c r="AE52" i="9"/>
  <c r="AA52" i="9"/>
  <c r="AB52" i="9"/>
  <c r="X52" i="9"/>
  <c r="Y52" i="9"/>
  <c r="U52" i="9"/>
  <c r="V52" i="9"/>
  <c r="R52" i="9"/>
  <c r="S52" i="9"/>
  <c r="O52" i="9"/>
  <c r="P52" i="9"/>
  <c r="L52" i="9"/>
  <c r="M52" i="9"/>
  <c r="I52" i="9"/>
  <c r="J52" i="9"/>
  <c r="AG51" i="9"/>
  <c r="AD51" i="9"/>
  <c r="AE51" i="9"/>
  <c r="AA51" i="9"/>
  <c r="AB51" i="9"/>
  <c r="X51" i="9"/>
  <c r="Y51" i="9"/>
  <c r="U51" i="9"/>
  <c r="V51" i="9"/>
  <c r="R51" i="9"/>
  <c r="S51" i="9"/>
  <c r="O51" i="9"/>
  <c r="P51" i="9"/>
  <c r="L51" i="9"/>
  <c r="M51" i="9"/>
  <c r="I51" i="9"/>
  <c r="J51" i="9"/>
  <c r="AG50" i="9"/>
  <c r="AD50" i="9"/>
  <c r="AE50" i="9"/>
  <c r="AA50" i="9"/>
  <c r="AB50" i="9"/>
  <c r="X50" i="9"/>
  <c r="Y50" i="9"/>
  <c r="U50" i="9"/>
  <c r="V50" i="9"/>
  <c r="R50" i="9"/>
  <c r="S50" i="9"/>
  <c r="O50" i="9"/>
  <c r="P50" i="9"/>
  <c r="L50" i="9"/>
  <c r="M50" i="9"/>
  <c r="I50" i="9"/>
  <c r="J50" i="9"/>
  <c r="AG49" i="9"/>
  <c r="AD49" i="9"/>
  <c r="AE49" i="9"/>
  <c r="AA49" i="9"/>
  <c r="AB49" i="9"/>
  <c r="X49" i="9"/>
  <c r="Y49" i="9"/>
  <c r="U49" i="9"/>
  <c r="V49" i="9"/>
  <c r="R49" i="9"/>
  <c r="S49" i="9"/>
  <c r="O49" i="9"/>
  <c r="P49" i="9"/>
  <c r="L49" i="9"/>
  <c r="M49" i="9"/>
  <c r="I49" i="9"/>
  <c r="J49" i="9"/>
  <c r="AG48" i="9"/>
  <c r="AD48" i="9"/>
  <c r="AE48" i="9"/>
  <c r="AA48" i="9"/>
  <c r="AB48" i="9"/>
  <c r="X48" i="9"/>
  <c r="Y48" i="9"/>
  <c r="U48" i="9"/>
  <c r="V48" i="9"/>
  <c r="R48" i="9"/>
  <c r="S48" i="9"/>
  <c r="O48" i="9"/>
  <c r="P48" i="9"/>
  <c r="L48" i="9"/>
  <c r="M48" i="9"/>
  <c r="I48" i="9"/>
  <c r="J48" i="9"/>
  <c r="AG47" i="9"/>
  <c r="AD47" i="9"/>
  <c r="AE47" i="9"/>
  <c r="AA47" i="9"/>
  <c r="AB47" i="9"/>
  <c r="X47" i="9"/>
  <c r="Y47" i="9"/>
  <c r="U47" i="9"/>
  <c r="V47" i="9"/>
  <c r="R47" i="9"/>
  <c r="S47" i="9"/>
  <c r="O47" i="9"/>
  <c r="P47" i="9"/>
  <c r="L47" i="9"/>
  <c r="M47" i="9"/>
  <c r="I47" i="9"/>
  <c r="J47" i="9"/>
  <c r="AG46" i="9"/>
  <c r="AD46" i="9"/>
  <c r="AE46" i="9"/>
  <c r="AA46" i="9"/>
  <c r="AB46" i="9"/>
  <c r="X46" i="9"/>
  <c r="Y46" i="9"/>
  <c r="U46" i="9"/>
  <c r="V46" i="9"/>
  <c r="R46" i="9"/>
  <c r="S46" i="9"/>
  <c r="O46" i="9"/>
  <c r="P46" i="9"/>
  <c r="L46" i="9"/>
  <c r="M46" i="9"/>
  <c r="I46" i="9"/>
  <c r="J46" i="9"/>
  <c r="AG45" i="9"/>
  <c r="AD45" i="9"/>
  <c r="AE45" i="9"/>
  <c r="AA45" i="9"/>
  <c r="AB45" i="9"/>
  <c r="X45" i="9"/>
  <c r="Y45" i="9"/>
  <c r="U45" i="9"/>
  <c r="V45" i="9"/>
  <c r="R45" i="9"/>
  <c r="S45" i="9"/>
  <c r="O45" i="9"/>
  <c r="P45" i="9"/>
  <c r="L45" i="9"/>
  <c r="M45" i="9"/>
  <c r="I45" i="9"/>
  <c r="J45" i="9"/>
  <c r="AG44" i="9"/>
  <c r="AD44" i="9"/>
  <c r="AE44" i="9"/>
  <c r="AA44" i="9"/>
  <c r="AB44" i="9"/>
  <c r="X44" i="9"/>
  <c r="Y44" i="9"/>
  <c r="U44" i="9"/>
  <c r="V44" i="9"/>
  <c r="R44" i="9"/>
  <c r="S44" i="9"/>
  <c r="O44" i="9"/>
  <c r="P44" i="9"/>
  <c r="L44" i="9"/>
  <c r="M44" i="9"/>
  <c r="I44" i="9"/>
  <c r="J44" i="9"/>
  <c r="AG43" i="9"/>
  <c r="AD43" i="9"/>
  <c r="AE43" i="9"/>
  <c r="AA43" i="9"/>
  <c r="AB43" i="9"/>
  <c r="X43" i="9"/>
  <c r="Y43" i="9"/>
  <c r="U43" i="9"/>
  <c r="V43" i="9"/>
  <c r="R43" i="9"/>
  <c r="S43" i="9"/>
  <c r="O43" i="9"/>
  <c r="P43" i="9"/>
  <c r="L43" i="9"/>
  <c r="M43" i="9"/>
  <c r="I43" i="9"/>
  <c r="J43" i="9"/>
  <c r="AG42" i="9"/>
  <c r="AD42" i="9"/>
  <c r="AE42" i="9"/>
  <c r="AA42" i="9"/>
  <c r="AB42" i="9"/>
  <c r="X42" i="9"/>
  <c r="Y42" i="9"/>
  <c r="U42" i="9"/>
  <c r="V42" i="9"/>
  <c r="R42" i="9"/>
  <c r="S42" i="9"/>
  <c r="O42" i="9"/>
  <c r="P42" i="9"/>
  <c r="L42" i="9"/>
  <c r="M42" i="9"/>
  <c r="I42" i="9"/>
  <c r="J42" i="9"/>
  <c r="AG41" i="9"/>
  <c r="AD41" i="9"/>
  <c r="AE41" i="9"/>
  <c r="AA41" i="9"/>
  <c r="AB41" i="9"/>
  <c r="X41" i="9"/>
  <c r="Y41" i="9"/>
  <c r="U41" i="9"/>
  <c r="V41" i="9"/>
  <c r="R41" i="9"/>
  <c r="S41" i="9"/>
  <c r="O41" i="9"/>
  <c r="P41" i="9"/>
  <c r="L41" i="9"/>
  <c r="M41" i="9"/>
  <c r="I41" i="9"/>
  <c r="J41" i="9"/>
  <c r="AG40" i="9"/>
  <c r="AD40" i="9"/>
  <c r="AE40" i="9"/>
  <c r="AA40" i="9"/>
  <c r="AB40" i="9"/>
  <c r="X40" i="9"/>
  <c r="Y40" i="9"/>
  <c r="U40" i="9"/>
  <c r="V40" i="9"/>
  <c r="R40" i="9"/>
  <c r="S40" i="9"/>
  <c r="O40" i="9"/>
  <c r="P40" i="9"/>
  <c r="L40" i="9"/>
  <c r="M40" i="9"/>
  <c r="I40" i="9"/>
  <c r="J40" i="9"/>
  <c r="AG39" i="9"/>
  <c r="AD39" i="9"/>
  <c r="AE39" i="9"/>
  <c r="AA39" i="9"/>
  <c r="AB39" i="9"/>
  <c r="X39" i="9"/>
  <c r="Y39" i="9"/>
  <c r="U39" i="9"/>
  <c r="V39" i="9"/>
  <c r="R39" i="9"/>
  <c r="S39" i="9"/>
  <c r="O39" i="9"/>
  <c r="P39" i="9"/>
  <c r="L39" i="9"/>
  <c r="M39" i="9"/>
  <c r="I39" i="9"/>
  <c r="J39" i="9"/>
  <c r="AG38" i="9"/>
  <c r="AD38" i="9"/>
  <c r="AE38" i="9"/>
  <c r="AA38" i="9"/>
  <c r="AB38" i="9"/>
  <c r="X38" i="9"/>
  <c r="Y38" i="9"/>
  <c r="U38" i="9"/>
  <c r="V38" i="9"/>
  <c r="R38" i="9"/>
  <c r="S38" i="9"/>
  <c r="O38" i="9"/>
  <c r="P38" i="9"/>
  <c r="L38" i="9"/>
  <c r="M38" i="9"/>
  <c r="I38" i="9"/>
  <c r="J38" i="9"/>
  <c r="AG37" i="9"/>
  <c r="AD37" i="9"/>
  <c r="AE37" i="9"/>
  <c r="AA37" i="9"/>
  <c r="AB37" i="9"/>
  <c r="X37" i="9"/>
  <c r="Y37" i="9"/>
  <c r="U37" i="9"/>
  <c r="V37" i="9"/>
  <c r="R37" i="9"/>
  <c r="S37" i="9"/>
  <c r="O37" i="9"/>
  <c r="P37" i="9"/>
  <c r="L37" i="9"/>
  <c r="M37" i="9"/>
  <c r="I37" i="9"/>
  <c r="J37" i="9"/>
  <c r="AG36" i="9"/>
  <c r="AD36" i="9"/>
  <c r="AE36" i="9"/>
  <c r="AA36" i="9"/>
  <c r="AB36" i="9"/>
  <c r="X36" i="9"/>
  <c r="Y36" i="9"/>
  <c r="U36" i="9"/>
  <c r="V36" i="9"/>
  <c r="R36" i="9"/>
  <c r="S36" i="9"/>
  <c r="O36" i="9"/>
  <c r="P36" i="9"/>
  <c r="L36" i="9"/>
  <c r="M36" i="9"/>
  <c r="I36" i="9"/>
  <c r="J36" i="9"/>
  <c r="AG35" i="9"/>
  <c r="AD35" i="9"/>
  <c r="AE35" i="9"/>
  <c r="AA35" i="9"/>
  <c r="AB35" i="9"/>
  <c r="X35" i="9"/>
  <c r="Y35" i="9"/>
  <c r="U35" i="9"/>
  <c r="V35" i="9"/>
  <c r="R35" i="9"/>
  <c r="S35" i="9"/>
  <c r="O35" i="9"/>
  <c r="P35" i="9"/>
  <c r="L35" i="9"/>
  <c r="M35" i="9"/>
  <c r="I35" i="9"/>
  <c r="J35" i="9"/>
  <c r="AG34" i="9"/>
  <c r="AD34" i="9"/>
  <c r="AE34" i="9"/>
  <c r="AA34" i="9"/>
  <c r="AB34" i="9"/>
  <c r="X34" i="9"/>
  <c r="Y34" i="9"/>
  <c r="U34" i="9"/>
  <c r="V34" i="9"/>
  <c r="R34" i="9"/>
  <c r="S34" i="9"/>
  <c r="O34" i="9"/>
  <c r="P34" i="9"/>
  <c r="L34" i="9"/>
  <c r="M34" i="9"/>
  <c r="I34" i="9"/>
  <c r="J34" i="9"/>
  <c r="AG33" i="9"/>
  <c r="AD33" i="9"/>
  <c r="AE33" i="9"/>
  <c r="AA33" i="9"/>
  <c r="AB33" i="9"/>
  <c r="X33" i="9"/>
  <c r="Y33" i="9"/>
  <c r="U33" i="9"/>
  <c r="V33" i="9"/>
  <c r="R33" i="9"/>
  <c r="S33" i="9"/>
  <c r="O33" i="9"/>
  <c r="P33" i="9"/>
  <c r="L33" i="9"/>
  <c r="M33" i="9"/>
  <c r="I33" i="9"/>
  <c r="J33" i="9"/>
  <c r="AG32" i="9"/>
  <c r="AD32" i="9"/>
  <c r="AE32" i="9"/>
  <c r="AA32" i="9"/>
  <c r="AB32" i="9"/>
  <c r="X32" i="9"/>
  <c r="Y32" i="9"/>
  <c r="U32" i="9"/>
  <c r="V32" i="9"/>
  <c r="R32" i="9"/>
  <c r="S32" i="9"/>
  <c r="O32" i="9"/>
  <c r="P32" i="9"/>
  <c r="L32" i="9"/>
  <c r="M32" i="9"/>
  <c r="I32" i="9"/>
  <c r="J32" i="9"/>
  <c r="AG31" i="9"/>
  <c r="AD31" i="9"/>
  <c r="AE31" i="9"/>
  <c r="AA31" i="9"/>
  <c r="AB31" i="9"/>
  <c r="X31" i="9"/>
  <c r="Y31" i="9"/>
  <c r="U31" i="9"/>
  <c r="V31" i="9"/>
  <c r="R31" i="9"/>
  <c r="S31" i="9"/>
  <c r="O31" i="9"/>
  <c r="P31" i="9"/>
  <c r="L31" i="9"/>
  <c r="M31" i="9"/>
  <c r="I31" i="9"/>
  <c r="J31" i="9"/>
  <c r="AG30" i="9"/>
  <c r="AD30" i="9"/>
  <c r="AE30" i="9"/>
  <c r="AA30" i="9"/>
  <c r="AB30" i="9"/>
  <c r="X30" i="9"/>
  <c r="Y30" i="9"/>
  <c r="U30" i="9"/>
  <c r="V30" i="9"/>
  <c r="R30" i="9"/>
  <c r="S30" i="9"/>
  <c r="O30" i="9"/>
  <c r="P30" i="9"/>
  <c r="L30" i="9"/>
  <c r="M30" i="9"/>
  <c r="I30" i="9"/>
  <c r="J30" i="9"/>
  <c r="AG29" i="9"/>
  <c r="AD29" i="9"/>
  <c r="AE29" i="9"/>
  <c r="AA29" i="9"/>
  <c r="AB29" i="9"/>
  <c r="X29" i="9"/>
  <c r="Y29" i="9"/>
  <c r="U29" i="9"/>
  <c r="V29" i="9"/>
  <c r="R29" i="9"/>
  <c r="S29" i="9"/>
  <c r="O29" i="9"/>
  <c r="P29" i="9"/>
  <c r="L29" i="9"/>
  <c r="M29" i="9"/>
  <c r="I29" i="9"/>
  <c r="J29" i="9"/>
  <c r="AG28" i="9"/>
  <c r="AD28" i="9"/>
  <c r="AE28" i="9"/>
  <c r="AA28" i="9"/>
  <c r="AB28" i="9"/>
  <c r="X28" i="9"/>
  <c r="Y28" i="9"/>
  <c r="U28" i="9"/>
  <c r="V28" i="9"/>
  <c r="R28" i="9"/>
  <c r="S28" i="9"/>
  <c r="O28" i="9"/>
  <c r="P28" i="9"/>
  <c r="L28" i="9"/>
  <c r="M28" i="9"/>
  <c r="I28" i="9"/>
  <c r="J28" i="9"/>
  <c r="AG27" i="9"/>
  <c r="AD27" i="9"/>
  <c r="AE27" i="9"/>
  <c r="AA27" i="9"/>
  <c r="AB27" i="9"/>
  <c r="X27" i="9"/>
  <c r="Y27" i="9"/>
  <c r="U27" i="9"/>
  <c r="V27" i="9"/>
  <c r="R27" i="9"/>
  <c r="S27" i="9"/>
  <c r="O27" i="9"/>
  <c r="P27" i="9"/>
  <c r="L27" i="9"/>
  <c r="M27" i="9"/>
  <c r="I27" i="9"/>
  <c r="J27" i="9"/>
  <c r="AG26" i="9"/>
  <c r="AD26" i="9"/>
  <c r="AE26" i="9"/>
  <c r="AA26" i="9"/>
  <c r="AB26" i="9"/>
  <c r="X26" i="9"/>
  <c r="Y26" i="9"/>
  <c r="U26" i="9"/>
  <c r="V26" i="9"/>
  <c r="R26" i="9"/>
  <c r="S26" i="9"/>
  <c r="O26" i="9"/>
  <c r="P26" i="9"/>
  <c r="L26" i="9"/>
  <c r="M26" i="9"/>
  <c r="I26" i="9"/>
  <c r="J26" i="9"/>
  <c r="AG25" i="9"/>
  <c r="AD25" i="9"/>
  <c r="AE25" i="9"/>
  <c r="AA25" i="9"/>
  <c r="AB25" i="9"/>
  <c r="X25" i="9"/>
  <c r="Y25" i="9"/>
  <c r="U25" i="9"/>
  <c r="V25" i="9"/>
  <c r="R25" i="9"/>
  <c r="S25" i="9"/>
  <c r="O25" i="9"/>
  <c r="P25" i="9"/>
  <c r="L25" i="9"/>
  <c r="M25" i="9"/>
  <c r="I25" i="9"/>
  <c r="J25" i="9"/>
  <c r="AG24" i="9"/>
  <c r="AD24" i="9"/>
  <c r="AE24" i="9"/>
  <c r="AA24" i="9"/>
  <c r="AB24" i="9"/>
  <c r="X24" i="9"/>
  <c r="Y24" i="9"/>
  <c r="U24" i="9"/>
  <c r="V24" i="9"/>
  <c r="R24" i="9"/>
  <c r="S24" i="9"/>
  <c r="O24" i="9"/>
  <c r="P24" i="9"/>
  <c r="L24" i="9"/>
  <c r="M24" i="9"/>
  <c r="I24" i="9"/>
  <c r="J24" i="9"/>
  <c r="AG23" i="9"/>
  <c r="AD23" i="9"/>
  <c r="AE23" i="9"/>
  <c r="AA23" i="9"/>
  <c r="AB23" i="9"/>
  <c r="X23" i="9"/>
  <c r="Y23" i="9"/>
  <c r="U23" i="9"/>
  <c r="V23" i="9"/>
  <c r="R23" i="9"/>
  <c r="S23" i="9"/>
  <c r="O23" i="9"/>
  <c r="P23" i="9"/>
  <c r="L23" i="9"/>
  <c r="M23" i="9"/>
  <c r="I23" i="9"/>
  <c r="J23" i="9"/>
  <c r="AG22" i="9"/>
  <c r="AD22" i="9"/>
  <c r="AE22" i="9"/>
  <c r="AA22" i="9"/>
  <c r="AB22" i="9"/>
  <c r="X22" i="9"/>
  <c r="Y22" i="9"/>
  <c r="U22" i="9"/>
  <c r="V22" i="9"/>
  <c r="R22" i="9"/>
  <c r="S22" i="9"/>
  <c r="O22" i="9"/>
  <c r="P22" i="9"/>
  <c r="L22" i="9"/>
  <c r="M22" i="9"/>
  <c r="I22" i="9"/>
  <c r="J22" i="9"/>
  <c r="AG21" i="9"/>
  <c r="AD21" i="9"/>
  <c r="AE21" i="9"/>
  <c r="AA21" i="9"/>
  <c r="AB21" i="9"/>
  <c r="X21" i="9"/>
  <c r="Y21" i="9"/>
  <c r="U21" i="9"/>
  <c r="V21" i="9"/>
  <c r="R21" i="9"/>
  <c r="S21" i="9"/>
  <c r="O21" i="9"/>
  <c r="P21" i="9"/>
  <c r="L21" i="9"/>
  <c r="M21" i="9"/>
  <c r="I21" i="9"/>
  <c r="J21" i="9"/>
  <c r="AG20" i="9"/>
  <c r="AD20" i="9"/>
  <c r="AE20" i="9"/>
  <c r="AA20" i="9"/>
  <c r="AB20" i="9"/>
  <c r="X20" i="9"/>
  <c r="Y20" i="9"/>
  <c r="U20" i="9"/>
  <c r="V20" i="9"/>
  <c r="R20" i="9"/>
  <c r="S20" i="9"/>
  <c r="O20" i="9"/>
  <c r="P20" i="9"/>
  <c r="L20" i="9"/>
  <c r="M20" i="9"/>
  <c r="I20" i="9"/>
  <c r="J20" i="9"/>
  <c r="AG19" i="9"/>
  <c r="AD19" i="9"/>
  <c r="AE19" i="9"/>
  <c r="AA19" i="9"/>
  <c r="AB19" i="9"/>
  <c r="Y19" i="9"/>
  <c r="U19" i="9"/>
  <c r="V19" i="9"/>
  <c r="R19" i="9"/>
  <c r="S19" i="9"/>
  <c r="O19" i="9"/>
  <c r="P19" i="9"/>
  <c r="L19" i="9"/>
  <c r="M19" i="9"/>
  <c r="I19" i="9"/>
  <c r="J19" i="9"/>
  <c r="AG18" i="9"/>
  <c r="AD18" i="9"/>
  <c r="AE18" i="9"/>
  <c r="AA18" i="9"/>
  <c r="AB18" i="9"/>
  <c r="Y18" i="9"/>
  <c r="U18" i="9"/>
  <c r="V18" i="9"/>
  <c r="R18" i="9"/>
  <c r="S18" i="9"/>
  <c r="O18" i="9"/>
  <c r="P18" i="9"/>
  <c r="L18" i="9"/>
  <c r="M18" i="9"/>
  <c r="I18" i="9"/>
  <c r="J18" i="9"/>
  <c r="AG13" i="9"/>
  <c r="AD13" i="9"/>
  <c r="AE13" i="9"/>
  <c r="AB13" i="9"/>
  <c r="Y13" i="9"/>
  <c r="U13" i="9"/>
  <c r="V13" i="9"/>
  <c r="R13" i="9"/>
  <c r="S13" i="9"/>
  <c r="O13" i="9"/>
  <c r="P13" i="9"/>
  <c r="L13" i="9"/>
  <c r="M13" i="9"/>
  <c r="I13" i="9"/>
  <c r="J13" i="9"/>
  <c r="AG16" i="9"/>
  <c r="AD16" i="9"/>
  <c r="AE16" i="9"/>
  <c r="AA16" i="9"/>
  <c r="AB16" i="9"/>
  <c r="Y16" i="9"/>
  <c r="U16" i="9"/>
  <c r="V16" i="9"/>
  <c r="R16" i="9"/>
  <c r="S16" i="9"/>
  <c r="O16" i="9"/>
  <c r="P16" i="9"/>
  <c r="L16" i="9"/>
  <c r="M16" i="9"/>
  <c r="I16" i="9"/>
  <c r="J16" i="9"/>
  <c r="AG11" i="9"/>
  <c r="AD11" i="9"/>
  <c r="AE11" i="9"/>
  <c r="AB11" i="9"/>
  <c r="Y11" i="9"/>
  <c r="V11" i="9"/>
  <c r="R17" i="9"/>
  <c r="S17" i="9"/>
  <c r="O17" i="9"/>
  <c r="P17" i="9"/>
  <c r="L17" i="9"/>
  <c r="M17" i="9"/>
  <c r="I17" i="9"/>
  <c r="J17" i="9"/>
  <c r="AG17" i="9"/>
  <c r="AD17" i="9"/>
  <c r="AE17" i="9"/>
  <c r="AA17" i="9"/>
  <c r="AB17" i="9"/>
  <c r="Y17" i="9"/>
  <c r="U17" i="9"/>
  <c r="V17" i="9"/>
  <c r="P12" i="9"/>
  <c r="L12" i="9"/>
  <c r="M12" i="9"/>
  <c r="AG15" i="9"/>
  <c r="AD15" i="9"/>
  <c r="AE15" i="9"/>
  <c r="AA15" i="9"/>
  <c r="AB15" i="9"/>
  <c r="Y15" i="9"/>
  <c r="V15" i="9"/>
  <c r="R14" i="9"/>
  <c r="S14" i="9"/>
  <c r="M14" i="9"/>
  <c r="AG14" i="9"/>
  <c r="AD14" i="9"/>
  <c r="AE14" i="9"/>
  <c r="AA14" i="9"/>
  <c r="AB14" i="9"/>
  <c r="Y14" i="9"/>
  <c r="V14" i="9"/>
  <c r="M15" i="9"/>
  <c r="AG12" i="9"/>
  <c r="AD12" i="9"/>
  <c r="AE12" i="9"/>
  <c r="AB12" i="9"/>
  <c r="Y12" i="9"/>
  <c r="V12" i="9"/>
  <c r="R15" i="9"/>
  <c r="S15" i="9"/>
  <c r="M11" i="9"/>
  <c r="AF3" i="9"/>
  <c r="AF2" i="9"/>
  <c r="C8" i="9"/>
  <c r="G159" i="8"/>
  <c r="F159" i="8"/>
  <c r="G157" i="8"/>
  <c r="F157" i="8"/>
  <c r="D157" i="8"/>
  <c r="G156" i="8"/>
  <c r="F156" i="8"/>
  <c r="D156" i="8"/>
  <c r="G110" i="8"/>
  <c r="F110" i="8"/>
  <c r="E110" i="8"/>
  <c r="D110" i="8"/>
  <c r="C110" i="8"/>
  <c r="AD92" i="8"/>
  <c r="AA92" i="8"/>
  <c r="X92" i="8"/>
  <c r="U92" i="8"/>
  <c r="R92" i="8"/>
  <c r="O92" i="8"/>
  <c r="L92" i="8"/>
  <c r="I92" i="8"/>
  <c r="AF91" i="8"/>
  <c r="AH91" i="8"/>
  <c r="AD91" i="8"/>
  <c r="AA91" i="8"/>
  <c r="X91" i="8"/>
  <c r="U91" i="8"/>
  <c r="R91" i="8"/>
  <c r="O91" i="8"/>
  <c r="L91" i="8"/>
  <c r="I91" i="8"/>
  <c r="AG90" i="8"/>
  <c r="AD90" i="8"/>
  <c r="AE90" i="8"/>
  <c r="AA90" i="8"/>
  <c r="AB90" i="8"/>
  <c r="X90" i="8"/>
  <c r="Y90" i="8"/>
  <c r="U90" i="8"/>
  <c r="V90" i="8"/>
  <c r="R90" i="8"/>
  <c r="S90" i="8"/>
  <c r="O90" i="8"/>
  <c r="P90" i="8"/>
  <c r="L90" i="8"/>
  <c r="M90" i="8"/>
  <c r="I90" i="8"/>
  <c r="J90" i="8"/>
  <c r="AG89" i="8"/>
  <c r="AD89" i="8"/>
  <c r="AE89" i="8"/>
  <c r="AA89" i="8"/>
  <c r="AB89" i="8"/>
  <c r="X89" i="8"/>
  <c r="Y89" i="8"/>
  <c r="U89" i="8"/>
  <c r="V89" i="8"/>
  <c r="R89" i="8"/>
  <c r="S89" i="8"/>
  <c r="O89" i="8"/>
  <c r="P89" i="8"/>
  <c r="L89" i="8"/>
  <c r="M89" i="8"/>
  <c r="I89" i="8"/>
  <c r="J89" i="8"/>
  <c r="AG88" i="8"/>
  <c r="AD88" i="8"/>
  <c r="AE88" i="8"/>
  <c r="AA88" i="8"/>
  <c r="AB88" i="8"/>
  <c r="X88" i="8"/>
  <c r="Y88" i="8"/>
  <c r="U88" i="8"/>
  <c r="V88" i="8"/>
  <c r="R88" i="8"/>
  <c r="S88" i="8"/>
  <c r="O88" i="8"/>
  <c r="P88" i="8"/>
  <c r="L88" i="8"/>
  <c r="M88" i="8"/>
  <c r="I88" i="8"/>
  <c r="J88" i="8"/>
  <c r="AG87" i="8"/>
  <c r="AD87" i="8"/>
  <c r="AE87" i="8"/>
  <c r="AA87" i="8"/>
  <c r="AB87" i="8"/>
  <c r="X87" i="8"/>
  <c r="Y87" i="8"/>
  <c r="U87" i="8"/>
  <c r="V87" i="8"/>
  <c r="R87" i="8"/>
  <c r="S87" i="8"/>
  <c r="O87" i="8"/>
  <c r="P87" i="8"/>
  <c r="L87" i="8"/>
  <c r="M87" i="8"/>
  <c r="I87" i="8"/>
  <c r="J87" i="8"/>
  <c r="AG86" i="8"/>
  <c r="AD86" i="8"/>
  <c r="AE86" i="8"/>
  <c r="AA86" i="8"/>
  <c r="AB86" i="8"/>
  <c r="X86" i="8"/>
  <c r="Y86" i="8"/>
  <c r="U86" i="8"/>
  <c r="V86" i="8"/>
  <c r="R86" i="8"/>
  <c r="S86" i="8"/>
  <c r="O86" i="8"/>
  <c r="P86" i="8"/>
  <c r="L86" i="8"/>
  <c r="M86" i="8"/>
  <c r="I86" i="8"/>
  <c r="J86" i="8"/>
  <c r="AG85" i="8"/>
  <c r="AD85" i="8"/>
  <c r="AE85" i="8"/>
  <c r="AA85" i="8"/>
  <c r="AB85" i="8"/>
  <c r="X85" i="8"/>
  <c r="Y85" i="8"/>
  <c r="U85" i="8"/>
  <c r="V85" i="8"/>
  <c r="R85" i="8"/>
  <c r="S85" i="8"/>
  <c r="O85" i="8"/>
  <c r="P85" i="8"/>
  <c r="L85" i="8"/>
  <c r="M85" i="8"/>
  <c r="I85" i="8"/>
  <c r="J85" i="8"/>
  <c r="AG84" i="8"/>
  <c r="AD84" i="8"/>
  <c r="AE84" i="8"/>
  <c r="AA84" i="8"/>
  <c r="AB84" i="8"/>
  <c r="X84" i="8"/>
  <c r="Y84" i="8"/>
  <c r="U84" i="8"/>
  <c r="V84" i="8"/>
  <c r="R84" i="8"/>
  <c r="S84" i="8"/>
  <c r="O84" i="8"/>
  <c r="P84" i="8"/>
  <c r="L84" i="8"/>
  <c r="M84" i="8"/>
  <c r="I84" i="8"/>
  <c r="J84" i="8"/>
  <c r="AG83" i="8"/>
  <c r="AD83" i="8"/>
  <c r="AE83" i="8"/>
  <c r="AA83" i="8"/>
  <c r="AB83" i="8"/>
  <c r="X83" i="8"/>
  <c r="Y83" i="8"/>
  <c r="U83" i="8"/>
  <c r="V83" i="8"/>
  <c r="R83" i="8"/>
  <c r="S83" i="8"/>
  <c r="O83" i="8"/>
  <c r="P83" i="8"/>
  <c r="L83" i="8"/>
  <c r="M83" i="8"/>
  <c r="I83" i="8"/>
  <c r="J83" i="8"/>
  <c r="AG82" i="8"/>
  <c r="AD82" i="8"/>
  <c r="AE82" i="8"/>
  <c r="AA82" i="8"/>
  <c r="AB82" i="8"/>
  <c r="X82" i="8"/>
  <c r="Y82" i="8"/>
  <c r="U82" i="8"/>
  <c r="V82" i="8"/>
  <c r="R82" i="8"/>
  <c r="S82" i="8"/>
  <c r="O82" i="8"/>
  <c r="P82" i="8"/>
  <c r="L82" i="8"/>
  <c r="M82" i="8"/>
  <c r="I82" i="8"/>
  <c r="J82" i="8"/>
  <c r="AG81" i="8"/>
  <c r="AD81" i="8"/>
  <c r="AE81" i="8"/>
  <c r="AA81" i="8"/>
  <c r="AB81" i="8"/>
  <c r="X81" i="8"/>
  <c r="Y81" i="8"/>
  <c r="U81" i="8"/>
  <c r="V81" i="8"/>
  <c r="R81" i="8"/>
  <c r="S81" i="8"/>
  <c r="O81" i="8"/>
  <c r="P81" i="8"/>
  <c r="L81" i="8"/>
  <c r="M81" i="8"/>
  <c r="I81" i="8"/>
  <c r="J81" i="8"/>
  <c r="AG80" i="8"/>
  <c r="AD80" i="8"/>
  <c r="AE80" i="8"/>
  <c r="AA80" i="8"/>
  <c r="AB80" i="8"/>
  <c r="X80" i="8"/>
  <c r="Y80" i="8"/>
  <c r="U80" i="8"/>
  <c r="V80" i="8"/>
  <c r="R80" i="8"/>
  <c r="S80" i="8"/>
  <c r="O80" i="8"/>
  <c r="P80" i="8"/>
  <c r="L80" i="8"/>
  <c r="M80" i="8"/>
  <c r="I80" i="8"/>
  <c r="J80" i="8"/>
  <c r="AG79" i="8"/>
  <c r="AD79" i="8"/>
  <c r="AE79" i="8"/>
  <c r="AA79" i="8"/>
  <c r="AB79" i="8"/>
  <c r="X79" i="8"/>
  <c r="Y79" i="8"/>
  <c r="U79" i="8"/>
  <c r="V79" i="8"/>
  <c r="R79" i="8"/>
  <c r="S79" i="8"/>
  <c r="O79" i="8"/>
  <c r="P79" i="8"/>
  <c r="L79" i="8"/>
  <c r="M79" i="8"/>
  <c r="I79" i="8"/>
  <c r="J79" i="8"/>
  <c r="AG78" i="8"/>
  <c r="AD78" i="8"/>
  <c r="AE78" i="8"/>
  <c r="AA78" i="8"/>
  <c r="AB78" i="8"/>
  <c r="X78" i="8"/>
  <c r="Y78" i="8"/>
  <c r="U78" i="8"/>
  <c r="V78" i="8"/>
  <c r="R78" i="8"/>
  <c r="S78" i="8"/>
  <c r="O78" i="8"/>
  <c r="P78" i="8"/>
  <c r="L78" i="8"/>
  <c r="M78" i="8"/>
  <c r="I78" i="8"/>
  <c r="J78" i="8"/>
  <c r="AG77" i="8"/>
  <c r="AD77" i="8"/>
  <c r="AE77" i="8"/>
  <c r="AA77" i="8"/>
  <c r="AB77" i="8"/>
  <c r="X77" i="8"/>
  <c r="Y77" i="8"/>
  <c r="U77" i="8"/>
  <c r="V77" i="8"/>
  <c r="R77" i="8"/>
  <c r="S77" i="8"/>
  <c r="O77" i="8"/>
  <c r="P77" i="8"/>
  <c r="L77" i="8"/>
  <c r="M77" i="8"/>
  <c r="I77" i="8"/>
  <c r="J77" i="8"/>
  <c r="AG76" i="8"/>
  <c r="AD76" i="8"/>
  <c r="AE76" i="8"/>
  <c r="AA76" i="8"/>
  <c r="AB76" i="8"/>
  <c r="X76" i="8"/>
  <c r="Y76" i="8"/>
  <c r="U76" i="8"/>
  <c r="V76" i="8"/>
  <c r="R76" i="8"/>
  <c r="S76" i="8"/>
  <c r="O76" i="8"/>
  <c r="P76" i="8"/>
  <c r="L76" i="8"/>
  <c r="M76" i="8"/>
  <c r="I76" i="8"/>
  <c r="J76" i="8"/>
  <c r="AG75" i="8"/>
  <c r="AD75" i="8"/>
  <c r="AE75" i="8"/>
  <c r="AA75" i="8"/>
  <c r="AB75" i="8"/>
  <c r="X75" i="8"/>
  <c r="Y75" i="8"/>
  <c r="U75" i="8"/>
  <c r="V75" i="8"/>
  <c r="R75" i="8"/>
  <c r="S75" i="8"/>
  <c r="O75" i="8"/>
  <c r="P75" i="8"/>
  <c r="L75" i="8"/>
  <c r="M75" i="8"/>
  <c r="I75" i="8"/>
  <c r="J75" i="8"/>
  <c r="AG74" i="8"/>
  <c r="AD74" i="8"/>
  <c r="AE74" i="8"/>
  <c r="AA74" i="8"/>
  <c r="AB74" i="8"/>
  <c r="X74" i="8"/>
  <c r="Y74" i="8"/>
  <c r="U74" i="8"/>
  <c r="V74" i="8"/>
  <c r="R74" i="8"/>
  <c r="S74" i="8"/>
  <c r="O74" i="8"/>
  <c r="P74" i="8"/>
  <c r="L74" i="8"/>
  <c r="M74" i="8"/>
  <c r="I74" i="8"/>
  <c r="J74" i="8"/>
  <c r="AG73" i="8"/>
  <c r="AD73" i="8"/>
  <c r="AE73" i="8"/>
  <c r="AA73" i="8"/>
  <c r="AB73" i="8"/>
  <c r="X73" i="8"/>
  <c r="Y73" i="8"/>
  <c r="U73" i="8"/>
  <c r="V73" i="8"/>
  <c r="R73" i="8"/>
  <c r="S73" i="8"/>
  <c r="O73" i="8"/>
  <c r="P73" i="8"/>
  <c r="L73" i="8"/>
  <c r="M73" i="8"/>
  <c r="I73" i="8"/>
  <c r="J73" i="8"/>
  <c r="AG72" i="8"/>
  <c r="AD72" i="8"/>
  <c r="AE72" i="8"/>
  <c r="AA72" i="8"/>
  <c r="AB72" i="8"/>
  <c r="X72" i="8"/>
  <c r="Y72" i="8"/>
  <c r="U72" i="8"/>
  <c r="V72" i="8"/>
  <c r="R72" i="8"/>
  <c r="S72" i="8"/>
  <c r="O72" i="8"/>
  <c r="P72" i="8"/>
  <c r="L72" i="8"/>
  <c r="M72" i="8"/>
  <c r="I72" i="8"/>
  <c r="J72" i="8"/>
  <c r="AG71" i="8"/>
  <c r="AD71" i="8"/>
  <c r="AE71" i="8"/>
  <c r="AA71" i="8"/>
  <c r="AB71" i="8"/>
  <c r="X71" i="8"/>
  <c r="Y71" i="8"/>
  <c r="U71" i="8"/>
  <c r="V71" i="8"/>
  <c r="R71" i="8"/>
  <c r="S71" i="8"/>
  <c r="O71" i="8"/>
  <c r="P71" i="8"/>
  <c r="L71" i="8"/>
  <c r="M71" i="8"/>
  <c r="I71" i="8"/>
  <c r="J71" i="8"/>
  <c r="AG70" i="8"/>
  <c r="AD70" i="8"/>
  <c r="AE70" i="8"/>
  <c r="AA70" i="8"/>
  <c r="AB70" i="8"/>
  <c r="X70" i="8"/>
  <c r="Y70" i="8"/>
  <c r="U70" i="8"/>
  <c r="V70" i="8"/>
  <c r="R70" i="8"/>
  <c r="S70" i="8"/>
  <c r="O70" i="8"/>
  <c r="P70" i="8"/>
  <c r="L70" i="8"/>
  <c r="M70" i="8"/>
  <c r="I70" i="8"/>
  <c r="J70" i="8"/>
  <c r="AG69" i="8"/>
  <c r="AD69" i="8"/>
  <c r="AE69" i="8"/>
  <c r="AA69" i="8"/>
  <c r="AB69" i="8"/>
  <c r="X69" i="8"/>
  <c r="Y69" i="8"/>
  <c r="U69" i="8"/>
  <c r="V69" i="8"/>
  <c r="R69" i="8"/>
  <c r="S69" i="8"/>
  <c r="O69" i="8"/>
  <c r="P69" i="8"/>
  <c r="L69" i="8"/>
  <c r="M69" i="8"/>
  <c r="I69" i="8"/>
  <c r="J69" i="8"/>
  <c r="AG68" i="8"/>
  <c r="AD68" i="8"/>
  <c r="AE68" i="8"/>
  <c r="AA68" i="8"/>
  <c r="AB68" i="8"/>
  <c r="X68" i="8"/>
  <c r="Y68" i="8"/>
  <c r="U68" i="8"/>
  <c r="V68" i="8"/>
  <c r="R68" i="8"/>
  <c r="S68" i="8"/>
  <c r="O68" i="8"/>
  <c r="P68" i="8"/>
  <c r="L68" i="8"/>
  <c r="M68" i="8"/>
  <c r="I68" i="8"/>
  <c r="J68" i="8"/>
  <c r="AG67" i="8"/>
  <c r="AD67" i="8"/>
  <c r="AE67" i="8"/>
  <c r="AA67" i="8"/>
  <c r="AB67" i="8"/>
  <c r="X67" i="8"/>
  <c r="Y67" i="8"/>
  <c r="U67" i="8"/>
  <c r="V67" i="8"/>
  <c r="R67" i="8"/>
  <c r="S67" i="8"/>
  <c r="O67" i="8"/>
  <c r="P67" i="8"/>
  <c r="L67" i="8"/>
  <c r="M67" i="8"/>
  <c r="I67" i="8"/>
  <c r="J67" i="8"/>
  <c r="AG66" i="8"/>
  <c r="AD66" i="8"/>
  <c r="AE66" i="8"/>
  <c r="AA66" i="8"/>
  <c r="AB66" i="8"/>
  <c r="X66" i="8"/>
  <c r="Y66" i="8"/>
  <c r="U66" i="8"/>
  <c r="V66" i="8"/>
  <c r="R66" i="8"/>
  <c r="S66" i="8"/>
  <c r="O66" i="8"/>
  <c r="P66" i="8"/>
  <c r="L66" i="8"/>
  <c r="M66" i="8"/>
  <c r="I66" i="8"/>
  <c r="J66" i="8"/>
  <c r="AG65" i="8"/>
  <c r="AD65" i="8"/>
  <c r="AE65" i="8"/>
  <c r="AA65" i="8"/>
  <c r="AB65" i="8"/>
  <c r="X65" i="8"/>
  <c r="Y65" i="8"/>
  <c r="U65" i="8"/>
  <c r="V65" i="8"/>
  <c r="R65" i="8"/>
  <c r="S65" i="8"/>
  <c r="O65" i="8"/>
  <c r="P65" i="8"/>
  <c r="L65" i="8"/>
  <c r="M65" i="8"/>
  <c r="I65" i="8"/>
  <c r="J65" i="8"/>
  <c r="AG64" i="8"/>
  <c r="AD64" i="8"/>
  <c r="AE64" i="8"/>
  <c r="AA64" i="8"/>
  <c r="AB64" i="8"/>
  <c r="X64" i="8"/>
  <c r="Y64" i="8"/>
  <c r="U64" i="8"/>
  <c r="V64" i="8"/>
  <c r="R64" i="8"/>
  <c r="S64" i="8"/>
  <c r="O64" i="8"/>
  <c r="P64" i="8"/>
  <c r="L64" i="8"/>
  <c r="M64" i="8"/>
  <c r="I64" i="8"/>
  <c r="J64" i="8"/>
  <c r="AG63" i="8"/>
  <c r="AD63" i="8"/>
  <c r="AE63" i="8"/>
  <c r="AA63" i="8"/>
  <c r="AB63" i="8"/>
  <c r="X63" i="8"/>
  <c r="Y63" i="8"/>
  <c r="U63" i="8"/>
  <c r="V63" i="8"/>
  <c r="R63" i="8"/>
  <c r="S63" i="8"/>
  <c r="O63" i="8"/>
  <c r="P63" i="8"/>
  <c r="L63" i="8"/>
  <c r="M63" i="8"/>
  <c r="I63" i="8"/>
  <c r="J63" i="8"/>
  <c r="AG62" i="8"/>
  <c r="AD62" i="8"/>
  <c r="AE62" i="8"/>
  <c r="AA62" i="8"/>
  <c r="AB62" i="8"/>
  <c r="X62" i="8"/>
  <c r="Y62" i="8"/>
  <c r="U62" i="8"/>
  <c r="V62" i="8"/>
  <c r="R62" i="8"/>
  <c r="S62" i="8"/>
  <c r="O62" i="8"/>
  <c r="P62" i="8"/>
  <c r="L62" i="8"/>
  <c r="M62" i="8"/>
  <c r="I62" i="8"/>
  <c r="J62" i="8"/>
  <c r="AG61" i="8"/>
  <c r="AD61" i="8"/>
  <c r="AE61" i="8"/>
  <c r="AA61" i="8"/>
  <c r="AB61" i="8"/>
  <c r="X61" i="8"/>
  <c r="Y61" i="8"/>
  <c r="U61" i="8"/>
  <c r="V61" i="8"/>
  <c r="R61" i="8"/>
  <c r="S61" i="8"/>
  <c r="O61" i="8"/>
  <c r="P61" i="8"/>
  <c r="L61" i="8"/>
  <c r="M61" i="8"/>
  <c r="I61" i="8"/>
  <c r="J61" i="8"/>
  <c r="AG60" i="8"/>
  <c r="AD60" i="8"/>
  <c r="AE60" i="8"/>
  <c r="AA60" i="8"/>
  <c r="AB60" i="8"/>
  <c r="X60" i="8"/>
  <c r="Y60" i="8"/>
  <c r="U60" i="8"/>
  <c r="V60" i="8"/>
  <c r="R60" i="8"/>
  <c r="S60" i="8"/>
  <c r="O60" i="8"/>
  <c r="P60" i="8"/>
  <c r="L60" i="8"/>
  <c r="M60" i="8"/>
  <c r="I60" i="8"/>
  <c r="J60" i="8"/>
  <c r="AG59" i="8"/>
  <c r="AD59" i="8"/>
  <c r="AE59" i="8"/>
  <c r="AA59" i="8"/>
  <c r="AB59" i="8"/>
  <c r="X59" i="8"/>
  <c r="Y59" i="8"/>
  <c r="U59" i="8"/>
  <c r="V59" i="8"/>
  <c r="R59" i="8"/>
  <c r="S59" i="8"/>
  <c r="O59" i="8"/>
  <c r="P59" i="8"/>
  <c r="L59" i="8"/>
  <c r="M59" i="8"/>
  <c r="I59" i="8"/>
  <c r="J59" i="8"/>
  <c r="AG58" i="8"/>
  <c r="AD58" i="8"/>
  <c r="AE58" i="8"/>
  <c r="AA58" i="8"/>
  <c r="AB58" i="8"/>
  <c r="X58" i="8"/>
  <c r="Y58" i="8"/>
  <c r="U58" i="8"/>
  <c r="V58" i="8"/>
  <c r="R58" i="8"/>
  <c r="S58" i="8"/>
  <c r="O58" i="8"/>
  <c r="P58" i="8"/>
  <c r="L58" i="8"/>
  <c r="M58" i="8"/>
  <c r="I58" i="8"/>
  <c r="J58" i="8"/>
  <c r="AG57" i="8"/>
  <c r="AD57" i="8"/>
  <c r="AE57" i="8"/>
  <c r="AA57" i="8"/>
  <c r="AB57" i="8"/>
  <c r="X57" i="8"/>
  <c r="Y57" i="8"/>
  <c r="U57" i="8"/>
  <c r="V57" i="8"/>
  <c r="R57" i="8"/>
  <c r="S57" i="8"/>
  <c r="O57" i="8"/>
  <c r="P57" i="8"/>
  <c r="L57" i="8"/>
  <c r="M57" i="8"/>
  <c r="I57" i="8"/>
  <c r="J57" i="8"/>
  <c r="AG56" i="8"/>
  <c r="AD56" i="8"/>
  <c r="AE56" i="8"/>
  <c r="AA56" i="8"/>
  <c r="AB56" i="8"/>
  <c r="X56" i="8"/>
  <c r="Y56" i="8"/>
  <c r="U56" i="8"/>
  <c r="V56" i="8"/>
  <c r="R56" i="8"/>
  <c r="S56" i="8"/>
  <c r="O56" i="8"/>
  <c r="P56" i="8"/>
  <c r="L56" i="8"/>
  <c r="M56" i="8"/>
  <c r="I56" i="8"/>
  <c r="J56" i="8"/>
  <c r="AG55" i="8"/>
  <c r="AD55" i="8"/>
  <c r="AE55" i="8"/>
  <c r="AA55" i="8"/>
  <c r="AB55" i="8"/>
  <c r="X55" i="8"/>
  <c r="Y55" i="8"/>
  <c r="U55" i="8"/>
  <c r="V55" i="8"/>
  <c r="R55" i="8"/>
  <c r="S55" i="8"/>
  <c r="O55" i="8"/>
  <c r="P55" i="8"/>
  <c r="L55" i="8"/>
  <c r="M55" i="8"/>
  <c r="I55" i="8"/>
  <c r="J55" i="8"/>
  <c r="AG54" i="8"/>
  <c r="AD54" i="8"/>
  <c r="AE54" i="8"/>
  <c r="AA54" i="8"/>
  <c r="AB54" i="8"/>
  <c r="X54" i="8"/>
  <c r="Y54" i="8"/>
  <c r="U54" i="8"/>
  <c r="V54" i="8"/>
  <c r="R54" i="8"/>
  <c r="S54" i="8"/>
  <c r="O54" i="8"/>
  <c r="P54" i="8"/>
  <c r="L54" i="8"/>
  <c r="M54" i="8"/>
  <c r="I54" i="8"/>
  <c r="J54" i="8"/>
  <c r="AG53" i="8"/>
  <c r="AD53" i="8"/>
  <c r="AE53" i="8"/>
  <c r="AA53" i="8"/>
  <c r="AB53" i="8"/>
  <c r="X53" i="8"/>
  <c r="Y53" i="8"/>
  <c r="U53" i="8"/>
  <c r="V53" i="8"/>
  <c r="R53" i="8"/>
  <c r="S53" i="8"/>
  <c r="O53" i="8"/>
  <c r="P53" i="8"/>
  <c r="L53" i="8"/>
  <c r="M53" i="8"/>
  <c r="I53" i="8"/>
  <c r="J53" i="8"/>
  <c r="AG52" i="8"/>
  <c r="AD52" i="8"/>
  <c r="AE52" i="8"/>
  <c r="AA52" i="8"/>
  <c r="AB52" i="8"/>
  <c r="X52" i="8"/>
  <c r="Y52" i="8"/>
  <c r="U52" i="8"/>
  <c r="V52" i="8"/>
  <c r="R52" i="8"/>
  <c r="S52" i="8"/>
  <c r="O52" i="8"/>
  <c r="P52" i="8"/>
  <c r="L52" i="8"/>
  <c r="M52" i="8"/>
  <c r="I52" i="8"/>
  <c r="J52" i="8"/>
  <c r="AG51" i="8"/>
  <c r="AD51" i="8"/>
  <c r="AE51" i="8"/>
  <c r="AA51" i="8"/>
  <c r="AB51" i="8"/>
  <c r="X51" i="8"/>
  <c r="Y51" i="8"/>
  <c r="U51" i="8"/>
  <c r="V51" i="8"/>
  <c r="R51" i="8"/>
  <c r="S51" i="8"/>
  <c r="O51" i="8"/>
  <c r="P51" i="8"/>
  <c r="L51" i="8"/>
  <c r="M51" i="8"/>
  <c r="I51" i="8"/>
  <c r="J51" i="8"/>
  <c r="AG50" i="8"/>
  <c r="AD50" i="8"/>
  <c r="AE50" i="8"/>
  <c r="AA50" i="8"/>
  <c r="AB50" i="8"/>
  <c r="X50" i="8"/>
  <c r="Y50" i="8"/>
  <c r="U50" i="8"/>
  <c r="V50" i="8"/>
  <c r="R50" i="8"/>
  <c r="S50" i="8"/>
  <c r="O50" i="8"/>
  <c r="P50" i="8"/>
  <c r="L50" i="8"/>
  <c r="M50" i="8"/>
  <c r="I50" i="8"/>
  <c r="J50" i="8"/>
  <c r="AG19" i="8"/>
  <c r="AD19" i="8"/>
  <c r="AE19" i="8"/>
  <c r="AB19" i="8"/>
  <c r="X19" i="8"/>
  <c r="Y19" i="8"/>
  <c r="U19" i="8"/>
  <c r="V19" i="8"/>
  <c r="R19" i="8"/>
  <c r="S19" i="8"/>
  <c r="O19" i="8"/>
  <c r="P19" i="8"/>
  <c r="L19" i="8"/>
  <c r="M19" i="8"/>
  <c r="I19" i="8"/>
  <c r="J19" i="8"/>
  <c r="AG13" i="8"/>
  <c r="AD13" i="8"/>
  <c r="AE13" i="8"/>
  <c r="AB13" i="8"/>
  <c r="Y13" i="8"/>
  <c r="U13" i="8"/>
  <c r="V13" i="8"/>
  <c r="R13" i="8"/>
  <c r="S13" i="8"/>
  <c r="O13" i="8"/>
  <c r="P13" i="8"/>
  <c r="L13" i="8"/>
  <c r="M13" i="8"/>
  <c r="I13" i="8"/>
  <c r="J13" i="8"/>
  <c r="AG23" i="8"/>
  <c r="AD23" i="8"/>
  <c r="AE23" i="8"/>
  <c r="AB23" i="8"/>
  <c r="Y23" i="8"/>
  <c r="U23" i="8"/>
  <c r="V23" i="8"/>
  <c r="R23" i="8"/>
  <c r="S23" i="8"/>
  <c r="O23" i="8"/>
  <c r="P23" i="8"/>
  <c r="L23" i="8"/>
  <c r="M23" i="8"/>
  <c r="I23" i="8"/>
  <c r="J23" i="8"/>
  <c r="AG44" i="8"/>
  <c r="AD44" i="8"/>
  <c r="AE44" i="8"/>
  <c r="AA44" i="8"/>
  <c r="AB44" i="8"/>
  <c r="X44" i="8"/>
  <c r="Y44" i="8"/>
  <c r="V44" i="8"/>
  <c r="R44" i="8"/>
  <c r="S44" i="8"/>
  <c r="O44" i="8"/>
  <c r="P44" i="8"/>
  <c r="L44" i="8"/>
  <c r="M44" i="8"/>
  <c r="I44" i="8"/>
  <c r="J44" i="8"/>
  <c r="AG43" i="8"/>
  <c r="AD43" i="8"/>
  <c r="AE43" i="8"/>
  <c r="AA43" i="8"/>
  <c r="AB43" i="8"/>
  <c r="X43" i="8"/>
  <c r="Y43" i="8"/>
  <c r="V43" i="8"/>
  <c r="R43" i="8"/>
  <c r="S43" i="8"/>
  <c r="O43" i="8"/>
  <c r="P43" i="8"/>
  <c r="L43" i="8"/>
  <c r="M43" i="8"/>
  <c r="I43" i="8"/>
  <c r="J43" i="8"/>
  <c r="AG45" i="8"/>
  <c r="AD45" i="8"/>
  <c r="AE45" i="8"/>
  <c r="AA45" i="8"/>
  <c r="AB45" i="8"/>
  <c r="X45" i="8"/>
  <c r="Y45" i="8"/>
  <c r="V45" i="8"/>
  <c r="R45" i="8"/>
  <c r="S45" i="8"/>
  <c r="O45" i="8"/>
  <c r="P45" i="8"/>
  <c r="L45" i="8"/>
  <c r="M45" i="8"/>
  <c r="I45" i="8"/>
  <c r="J45" i="8"/>
  <c r="AG41" i="8"/>
  <c r="AD41" i="8"/>
  <c r="AE41" i="8"/>
  <c r="AA41" i="8"/>
  <c r="AB41" i="8"/>
  <c r="X41" i="8"/>
  <c r="Y41" i="8"/>
  <c r="V41" i="8"/>
  <c r="R41" i="8"/>
  <c r="S41" i="8"/>
  <c r="O41" i="8"/>
  <c r="P41" i="8"/>
  <c r="L41" i="8"/>
  <c r="M41" i="8"/>
  <c r="I41" i="8"/>
  <c r="J41" i="8"/>
  <c r="AG16" i="8"/>
  <c r="AD16" i="8"/>
  <c r="AE16" i="8"/>
  <c r="AB16" i="8"/>
  <c r="Y16" i="8"/>
  <c r="V16" i="8"/>
  <c r="S35" i="8"/>
  <c r="O35" i="8"/>
  <c r="P35" i="8"/>
  <c r="L35" i="8"/>
  <c r="M35" i="8"/>
  <c r="I35" i="8"/>
  <c r="J35" i="8"/>
  <c r="AG18" i="8"/>
  <c r="AD18" i="8"/>
  <c r="AE18" i="8"/>
  <c r="AB18" i="8"/>
  <c r="Y18" i="8"/>
  <c r="V18" i="8"/>
  <c r="S22" i="8"/>
  <c r="O22" i="8"/>
  <c r="P22" i="8"/>
  <c r="L22" i="8"/>
  <c r="M22" i="8"/>
  <c r="I22" i="8"/>
  <c r="J22" i="8"/>
  <c r="AG26" i="8"/>
  <c r="AD26" i="8"/>
  <c r="AE26" i="8"/>
  <c r="AA26" i="8"/>
  <c r="AB26" i="8"/>
  <c r="Y26" i="8"/>
  <c r="U26" i="8"/>
  <c r="V26" i="8"/>
  <c r="S38" i="8"/>
  <c r="O38" i="8"/>
  <c r="P38" i="8"/>
  <c r="L38" i="8"/>
  <c r="M38" i="8"/>
  <c r="I38" i="8"/>
  <c r="J38" i="8"/>
  <c r="AG25" i="8"/>
  <c r="AD25" i="8"/>
  <c r="AE25" i="8"/>
  <c r="AA25" i="8"/>
  <c r="AB25" i="8"/>
  <c r="Y25" i="8"/>
  <c r="V25" i="8"/>
  <c r="R37" i="8"/>
  <c r="S37" i="8"/>
  <c r="P37" i="8"/>
  <c r="L37" i="8"/>
  <c r="M37" i="8"/>
  <c r="I37" i="8"/>
  <c r="J37" i="8"/>
  <c r="AG24" i="8"/>
  <c r="AD24" i="8"/>
  <c r="AE24" i="8"/>
  <c r="AA24" i="8"/>
  <c r="AB24" i="8"/>
  <c r="Y24" i="8"/>
  <c r="V24" i="8"/>
  <c r="R36" i="8"/>
  <c r="S36" i="8"/>
  <c r="P36" i="8"/>
  <c r="L36" i="8"/>
  <c r="M36" i="8"/>
  <c r="I36" i="8"/>
  <c r="J36" i="8"/>
  <c r="AG11" i="8"/>
  <c r="AD11" i="8"/>
  <c r="AE11" i="8"/>
  <c r="AB11" i="8"/>
  <c r="Y11" i="8"/>
  <c r="V11" i="8"/>
  <c r="R49" i="8"/>
  <c r="S49" i="8"/>
  <c r="O49" i="8"/>
  <c r="P49" i="8"/>
  <c r="L32" i="8"/>
  <c r="M32" i="8"/>
  <c r="I32" i="8"/>
  <c r="J32" i="8"/>
  <c r="AG40" i="8"/>
  <c r="AD40" i="8"/>
  <c r="AE40" i="8"/>
  <c r="AA40" i="8"/>
  <c r="AB40" i="8"/>
  <c r="X40" i="8"/>
  <c r="Y40" i="8"/>
  <c r="U40" i="8"/>
  <c r="V40" i="8"/>
  <c r="R48" i="8"/>
  <c r="S48" i="8"/>
  <c r="O48" i="8"/>
  <c r="P48" i="8"/>
  <c r="M31" i="8"/>
  <c r="I31" i="8"/>
  <c r="J31" i="8"/>
  <c r="AG12" i="8"/>
  <c r="AD12" i="8"/>
  <c r="AE12" i="8"/>
  <c r="AB12" i="8"/>
  <c r="Y12" i="8"/>
  <c r="V12" i="8"/>
  <c r="R47" i="8"/>
  <c r="S47" i="8"/>
  <c r="O47" i="8"/>
  <c r="P47" i="8"/>
  <c r="M33" i="8"/>
  <c r="I33" i="8"/>
  <c r="J33" i="8"/>
  <c r="AG30" i="8"/>
  <c r="AD30" i="8"/>
  <c r="AE30" i="8"/>
  <c r="AA30" i="8"/>
  <c r="AB30" i="8"/>
  <c r="Y30" i="8"/>
  <c r="U30" i="8"/>
  <c r="V30" i="8"/>
  <c r="S11" i="8"/>
  <c r="P11" i="8"/>
  <c r="L49" i="8"/>
  <c r="M49" i="8"/>
  <c r="AG15" i="8"/>
  <c r="AD15" i="8"/>
  <c r="AE15" i="8"/>
  <c r="AB15" i="8"/>
  <c r="Y15" i="8"/>
  <c r="U15" i="8"/>
  <c r="V15" i="8"/>
  <c r="R29" i="8"/>
  <c r="S29" i="8"/>
  <c r="O29" i="8"/>
  <c r="P29" i="8"/>
  <c r="L48" i="8"/>
  <c r="M48" i="8"/>
  <c r="AG35" i="8"/>
  <c r="AD35" i="8"/>
  <c r="AE35" i="8"/>
  <c r="AA35" i="8"/>
  <c r="AB35" i="8"/>
  <c r="X35" i="8"/>
  <c r="Y35" i="8"/>
  <c r="U35" i="8"/>
  <c r="V35" i="8"/>
  <c r="R39" i="8"/>
  <c r="S39" i="8"/>
  <c r="O39" i="8"/>
  <c r="P39" i="8"/>
  <c r="M34" i="8"/>
  <c r="AG49" i="8"/>
  <c r="AD49" i="8"/>
  <c r="AE49" i="8"/>
  <c r="AA49" i="8"/>
  <c r="AB49" i="8"/>
  <c r="X49" i="8"/>
  <c r="Y49" i="8"/>
  <c r="U49" i="8"/>
  <c r="V49" i="8"/>
  <c r="R30" i="8"/>
  <c r="S30" i="8"/>
  <c r="O30" i="8"/>
  <c r="P30" i="8"/>
  <c r="M25" i="8"/>
  <c r="AG32" i="8"/>
  <c r="AD32" i="8"/>
  <c r="AE32" i="8"/>
  <c r="AA32" i="8"/>
  <c r="AB32" i="8"/>
  <c r="Y32" i="8"/>
  <c r="V32" i="8"/>
  <c r="S20" i="8"/>
  <c r="P20" i="8"/>
  <c r="M17" i="8"/>
  <c r="AG33" i="8"/>
  <c r="AD33" i="8"/>
  <c r="AE33" i="8"/>
  <c r="AA33" i="8"/>
  <c r="AB33" i="8"/>
  <c r="X33" i="8"/>
  <c r="Y33" i="8"/>
  <c r="U33" i="8"/>
  <c r="V33" i="8"/>
  <c r="S24" i="8"/>
  <c r="L47" i="8"/>
  <c r="M47" i="8"/>
  <c r="AG20" i="8"/>
  <c r="AD20" i="8"/>
  <c r="AE20" i="8"/>
  <c r="AB20" i="8"/>
  <c r="Y20" i="8"/>
  <c r="V20" i="8"/>
  <c r="S31" i="8"/>
  <c r="O31" i="8"/>
  <c r="P31" i="8"/>
  <c r="L46" i="8"/>
  <c r="M46" i="8"/>
  <c r="AG36" i="8"/>
  <c r="AD36" i="8"/>
  <c r="AE36" i="8"/>
  <c r="AA36" i="8"/>
  <c r="AB36" i="8"/>
  <c r="X36" i="8"/>
  <c r="Y36" i="8"/>
  <c r="U36" i="8"/>
  <c r="V36" i="8"/>
  <c r="S16" i="8"/>
  <c r="P16" i="8"/>
  <c r="M28" i="8"/>
  <c r="AG29" i="8"/>
  <c r="AD29" i="8"/>
  <c r="AE29" i="8"/>
  <c r="AA29" i="8"/>
  <c r="AB29" i="8"/>
  <c r="Y29" i="8"/>
  <c r="V29" i="8"/>
  <c r="R46" i="8"/>
  <c r="S46" i="8"/>
  <c r="O46" i="8"/>
  <c r="P46" i="8"/>
  <c r="M30" i="8"/>
  <c r="AG42" i="8"/>
  <c r="AD42" i="8"/>
  <c r="AE42" i="8"/>
  <c r="AA42" i="8"/>
  <c r="AB42" i="8"/>
  <c r="X42" i="8"/>
  <c r="Y42" i="8"/>
  <c r="U42" i="8"/>
  <c r="V42" i="8"/>
  <c r="S32" i="8"/>
  <c r="O32" i="8"/>
  <c r="P32" i="8"/>
  <c r="M20" i="8"/>
  <c r="AG31" i="8"/>
  <c r="AD31" i="8"/>
  <c r="AE31" i="8"/>
  <c r="AA31" i="8"/>
  <c r="AB31" i="8"/>
  <c r="X31" i="8"/>
  <c r="Y31" i="8"/>
  <c r="U31" i="8"/>
  <c r="V31" i="8"/>
  <c r="S25" i="8"/>
  <c r="L42" i="8"/>
  <c r="M42" i="8"/>
  <c r="AG17" i="8"/>
  <c r="AD17" i="8"/>
  <c r="AE17" i="8"/>
  <c r="AB17" i="8"/>
  <c r="Y17" i="8"/>
  <c r="V17" i="8"/>
  <c r="R28" i="8"/>
  <c r="S28" i="8"/>
  <c r="P28" i="8"/>
  <c r="M21" i="8"/>
  <c r="AG34" i="8"/>
  <c r="AD34" i="8"/>
  <c r="AE34" i="8"/>
  <c r="AA34" i="8"/>
  <c r="AB34" i="8"/>
  <c r="X34" i="8"/>
  <c r="Y34" i="8"/>
  <c r="U34" i="8"/>
  <c r="V34" i="8"/>
  <c r="R42" i="8"/>
  <c r="S42" i="8"/>
  <c r="O42" i="8"/>
  <c r="P42" i="8"/>
  <c r="L40" i="8"/>
  <c r="M40" i="8"/>
  <c r="AG28" i="8"/>
  <c r="AD28" i="8"/>
  <c r="AE28" i="8"/>
  <c r="AA28" i="8"/>
  <c r="AB28" i="8"/>
  <c r="Y28" i="8"/>
  <c r="U28" i="8"/>
  <c r="V28" i="8"/>
  <c r="S21" i="8"/>
  <c r="P21" i="8"/>
  <c r="L39" i="8"/>
  <c r="M39" i="8"/>
  <c r="AG48" i="8"/>
  <c r="AD48" i="8"/>
  <c r="AE48" i="8"/>
  <c r="AA48" i="8"/>
  <c r="AB48" i="8"/>
  <c r="X48" i="8"/>
  <c r="Y48" i="8"/>
  <c r="U48" i="8"/>
  <c r="V48" i="8"/>
  <c r="R40" i="8"/>
  <c r="S40" i="8"/>
  <c r="O40" i="8"/>
  <c r="P40" i="8"/>
  <c r="M26" i="8"/>
  <c r="AG14" i="8"/>
  <c r="AD14" i="8"/>
  <c r="AE14" i="8"/>
  <c r="AB14" i="8"/>
  <c r="Y14" i="8"/>
  <c r="V14" i="8"/>
  <c r="S15" i="8"/>
  <c r="P15" i="8"/>
  <c r="M24" i="8"/>
  <c r="AG21" i="8"/>
  <c r="AD21" i="8"/>
  <c r="AE21" i="8"/>
  <c r="AB21" i="8"/>
  <c r="Y21" i="8"/>
  <c r="V21" i="8"/>
  <c r="S14" i="8"/>
  <c r="P14" i="8"/>
  <c r="M15" i="8"/>
  <c r="AG22" i="8"/>
  <c r="AD22" i="8"/>
  <c r="AE22" i="8"/>
  <c r="AB22" i="8"/>
  <c r="Y22" i="8"/>
  <c r="U22" i="8"/>
  <c r="V22" i="8"/>
  <c r="R34" i="8"/>
  <c r="S34" i="8"/>
  <c r="O34" i="8"/>
  <c r="P34" i="8"/>
  <c r="M18" i="8"/>
  <c r="AG38" i="8"/>
  <c r="AD38" i="8"/>
  <c r="AE38" i="8"/>
  <c r="AA38" i="8"/>
  <c r="AB38" i="8"/>
  <c r="X38" i="8"/>
  <c r="Y38" i="8"/>
  <c r="U38" i="8"/>
  <c r="V38" i="8"/>
  <c r="S17" i="8"/>
  <c r="P17" i="8"/>
  <c r="M16" i="8"/>
  <c r="AG47" i="8"/>
  <c r="AD47" i="8"/>
  <c r="AE47" i="8"/>
  <c r="AA47" i="8"/>
  <c r="AB47" i="8"/>
  <c r="X47" i="8"/>
  <c r="Y47" i="8"/>
  <c r="U47" i="8"/>
  <c r="V47" i="8"/>
  <c r="S26" i="8"/>
  <c r="O26" i="8"/>
  <c r="P26" i="8"/>
  <c r="M12" i="8"/>
  <c r="AG37" i="8"/>
  <c r="AD37" i="8"/>
  <c r="AE37" i="8"/>
  <c r="AA37" i="8"/>
  <c r="AB37" i="8"/>
  <c r="X37" i="8"/>
  <c r="Y37" i="8"/>
  <c r="U37" i="8"/>
  <c r="V37" i="8"/>
  <c r="R27" i="8"/>
  <c r="S27" i="8"/>
  <c r="O27" i="8"/>
  <c r="P27" i="8"/>
  <c r="L29" i="8"/>
  <c r="M29" i="8"/>
  <c r="AG46" i="8"/>
  <c r="AD46" i="8"/>
  <c r="AE46" i="8"/>
  <c r="AA46" i="8"/>
  <c r="AB46" i="8"/>
  <c r="X46" i="8"/>
  <c r="Y46" i="8"/>
  <c r="U46" i="8"/>
  <c r="V46" i="8"/>
  <c r="R33" i="8"/>
  <c r="S33" i="8"/>
  <c r="P33" i="8"/>
  <c r="M27" i="8"/>
  <c r="AG27" i="8"/>
  <c r="AD27" i="8"/>
  <c r="AE27" i="8"/>
  <c r="AA27" i="8"/>
  <c r="AB27" i="8"/>
  <c r="Y27" i="8"/>
  <c r="V27" i="8"/>
  <c r="S12" i="8"/>
  <c r="O12" i="8"/>
  <c r="P12" i="8"/>
  <c r="M14" i="8"/>
  <c r="AG39" i="8"/>
  <c r="AD39" i="8"/>
  <c r="AE39" i="8"/>
  <c r="AA39" i="8"/>
  <c r="AB39" i="8"/>
  <c r="X39" i="8"/>
  <c r="Y39" i="8"/>
  <c r="U39" i="8"/>
  <c r="V39" i="8"/>
  <c r="S18" i="8"/>
  <c r="P18" i="8"/>
  <c r="M11" i="8"/>
  <c r="AF3" i="8"/>
  <c r="AF2" i="8"/>
  <c r="C8" i="8"/>
  <c r="G154" i="7"/>
  <c r="F154" i="7"/>
  <c r="G110" i="7"/>
  <c r="F110" i="7"/>
  <c r="E110" i="7"/>
  <c r="D110" i="7"/>
  <c r="C110" i="7"/>
  <c r="AD92" i="7"/>
  <c r="AA92" i="7"/>
  <c r="X92" i="7"/>
  <c r="U92" i="7"/>
  <c r="R92" i="7"/>
  <c r="O92" i="7"/>
  <c r="L92" i="7"/>
  <c r="I92" i="7"/>
  <c r="AF91" i="7"/>
  <c r="AH91" i="7"/>
  <c r="AD91" i="7"/>
  <c r="AA91" i="7"/>
  <c r="X91" i="7"/>
  <c r="U91" i="7"/>
  <c r="R91" i="7"/>
  <c r="O91" i="7"/>
  <c r="L91" i="7"/>
  <c r="I91" i="7"/>
  <c r="AG90" i="7"/>
  <c r="AD90" i="7"/>
  <c r="AE90" i="7"/>
  <c r="AA90" i="7"/>
  <c r="AB90" i="7"/>
  <c r="X90" i="7"/>
  <c r="Y90" i="7"/>
  <c r="U90" i="7"/>
  <c r="V90" i="7"/>
  <c r="R90" i="7"/>
  <c r="S90" i="7"/>
  <c r="O90" i="7"/>
  <c r="P90" i="7"/>
  <c r="L90" i="7"/>
  <c r="M90" i="7"/>
  <c r="I90" i="7"/>
  <c r="J90" i="7"/>
  <c r="AG89" i="7"/>
  <c r="AD89" i="7"/>
  <c r="AE89" i="7"/>
  <c r="AA89" i="7"/>
  <c r="AB89" i="7"/>
  <c r="X89" i="7"/>
  <c r="Y89" i="7"/>
  <c r="U89" i="7"/>
  <c r="V89" i="7"/>
  <c r="R89" i="7"/>
  <c r="S89" i="7"/>
  <c r="O89" i="7"/>
  <c r="P89" i="7"/>
  <c r="L89" i="7"/>
  <c r="M89" i="7"/>
  <c r="I89" i="7"/>
  <c r="J89" i="7"/>
  <c r="AG88" i="7"/>
  <c r="AD88" i="7"/>
  <c r="AE88" i="7"/>
  <c r="AA88" i="7"/>
  <c r="AB88" i="7"/>
  <c r="X88" i="7"/>
  <c r="Y88" i="7"/>
  <c r="U88" i="7"/>
  <c r="V88" i="7"/>
  <c r="R88" i="7"/>
  <c r="S88" i="7"/>
  <c r="O88" i="7"/>
  <c r="P88" i="7"/>
  <c r="L88" i="7"/>
  <c r="M88" i="7"/>
  <c r="I88" i="7"/>
  <c r="J88" i="7"/>
  <c r="AG87" i="7"/>
  <c r="AD87" i="7"/>
  <c r="AE87" i="7"/>
  <c r="AA87" i="7"/>
  <c r="AB87" i="7"/>
  <c r="X87" i="7"/>
  <c r="Y87" i="7"/>
  <c r="U87" i="7"/>
  <c r="V87" i="7"/>
  <c r="R87" i="7"/>
  <c r="S87" i="7"/>
  <c r="O87" i="7"/>
  <c r="P87" i="7"/>
  <c r="L87" i="7"/>
  <c r="M87" i="7"/>
  <c r="I87" i="7"/>
  <c r="J87" i="7"/>
  <c r="AG86" i="7"/>
  <c r="AD86" i="7"/>
  <c r="AE86" i="7"/>
  <c r="AA86" i="7"/>
  <c r="AB86" i="7"/>
  <c r="X86" i="7"/>
  <c r="Y86" i="7"/>
  <c r="U86" i="7"/>
  <c r="V86" i="7"/>
  <c r="R86" i="7"/>
  <c r="S86" i="7"/>
  <c r="O86" i="7"/>
  <c r="P86" i="7"/>
  <c r="L86" i="7"/>
  <c r="M86" i="7"/>
  <c r="I86" i="7"/>
  <c r="J86" i="7"/>
  <c r="AG85" i="7"/>
  <c r="AD85" i="7"/>
  <c r="AE85" i="7"/>
  <c r="AA85" i="7"/>
  <c r="AB85" i="7"/>
  <c r="X85" i="7"/>
  <c r="Y85" i="7"/>
  <c r="U85" i="7"/>
  <c r="V85" i="7"/>
  <c r="R85" i="7"/>
  <c r="S85" i="7"/>
  <c r="O85" i="7"/>
  <c r="P85" i="7"/>
  <c r="L85" i="7"/>
  <c r="M85" i="7"/>
  <c r="I85" i="7"/>
  <c r="J85" i="7"/>
  <c r="AG84" i="7"/>
  <c r="AD84" i="7"/>
  <c r="AE84" i="7"/>
  <c r="AA84" i="7"/>
  <c r="AB84" i="7"/>
  <c r="X84" i="7"/>
  <c r="Y84" i="7"/>
  <c r="U84" i="7"/>
  <c r="V84" i="7"/>
  <c r="R84" i="7"/>
  <c r="S84" i="7"/>
  <c r="O84" i="7"/>
  <c r="P84" i="7"/>
  <c r="L84" i="7"/>
  <c r="M84" i="7"/>
  <c r="I84" i="7"/>
  <c r="J84" i="7"/>
  <c r="AG83" i="7"/>
  <c r="AD83" i="7"/>
  <c r="AE83" i="7"/>
  <c r="AA83" i="7"/>
  <c r="AB83" i="7"/>
  <c r="X83" i="7"/>
  <c r="Y83" i="7"/>
  <c r="U83" i="7"/>
  <c r="V83" i="7"/>
  <c r="R83" i="7"/>
  <c r="S83" i="7"/>
  <c r="O83" i="7"/>
  <c r="P83" i="7"/>
  <c r="L83" i="7"/>
  <c r="M83" i="7"/>
  <c r="I83" i="7"/>
  <c r="J83" i="7"/>
  <c r="AG82" i="7"/>
  <c r="AD82" i="7"/>
  <c r="AE82" i="7"/>
  <c r="AA82" i="7"/>
  <c r="AB82" i="7"/>
  <c r="X82" i="7"/>
  <c r="Y82" i="7"/>
  <c r="U82" i="7"/>
  <c r="V82" i="7"/>
  <c r="R82" i="7"/>
  <c r="S82" i="7"/>
  <c r="O82" i="7"/>
  <c r="P82" i="7"/>
  <c r="L82" i="7"/>
  <c r="M82" i="7"/>
  <c r="I82" i="7"/>
  <c r="J82" i="7"/>
  <c r="AG81" i="7"/>
  <c r="AD81" i="7"/>
  <c r="AE81" i="7"/>
  <c r="AA81" i="7"/>
  <c r="AB81" i="7"/>
  <c r="X81" i="7"/>
  <c r="Y81" i="7"/>
  <c r="U81" i="7"/>
  <c r="V81" i="7"/>
  <c r="R81" i="7"/>
  <c r="S81" i="7"/>
  <c r="O81" i="7"/>
  <c r="P81" i="7"/>
  <c r="L81" i="7"/>
  <c r="M81" i="7"/>
  <c r="I81" i="7"/>
  <c r="J81" i="7"/>
  <c r="AG80" i="7"/>
  <c r="AD80" i="7"/>
  <c r="AE80" i="7"/>
  <c r="AA80" i="7"/>
  <c r="AB80" i="7"/>
  <c r="X80" i="7"/>
  <c r="Y80" i="7"/>
  <c r="U80" i="7"/>
  <c r="V80" i="7"/>
  <c r="R80" i="7"/>
  <c r="S80" i="7"/>
  <c r="O80" i="7"/>
  <c r="P80" i="7"/>
  <c r="L80" i="7"/>
  <c r="M80" i="7"/>
  <c r="I80" i="7"/>
  <c r="J80" i="7"/>
  <c r="AG79" i="7"/>
  <c r="AD79" i="7"/>
  <c r="AE79" i="7"/>
  <c r="AA79" i="7"/>
  <c r="AB79" i="7"/>
  <c r="X79" i="7"/>
  <c r="Y79" i="7"/>
  <c r="U79" i="7"/>
  <c r="V79" i="7"/>
  <c r="R79" i="7"/>
  <c r="S79" i="7"/>
  <c r="O79" i="7"/>
  <c r="P79" i="7"/>
  <c r="L79" i="7"/>
  <c r="M79" i="7"/>
  <c r="I79" i="7"/>
  <c r="J79" i="7"/>
  <c r="AG78" i="7"/>
  <c r="AD78" i="7"/>
  <c r="AE78" i="7"/>
  <c r="AA78" i="7"/>
  <c r="AB78" i="7"/>
  <c r="X78" i="7"/>
  <c r="Y78" i="7"/>
  <c r="U78" i="7"/>
  <c r="V78" i="7"/>
  <c r="R78" i="7"/>
  <c r="S78" i="7"/>
  <c r="O78" i="7"/>
  <c r="P78" i="7"/>
  <c r="L78" i="7"/>
  <c r="M78" i="7"/>
  <c r="I78" i="7"/>
  <c r="J78" i="7"/>
  <c r="AG77" i="7"/>
  <c r="AD77" i="7"/>
  <c r="AE77" i="7"/>
  <c r="AA77" i="7"/>
  <c r="AB77" i="7"/>
  <c r="X77" i="7"/>
  <c r="Y77" i="7"/>
  <c r="U77" i="7"/>
  <c r="V77" i="7"/>
  <c r="R77" i="7"/>
  <c r="S77" i="7"/>
  <c r="O77" i="7"/>
  <c r="P77" i="7"/>
  <c r="L77" i="7"/>
  <c r="M77" i="7"/>
  <c r="I77" i="7"/>
  <c r="J77" i="7"/>
  <c r="AG76" i="7"/>
  <c r="AD76" i="7"/>
  <c r="AE76" i="7"/>
  <c r="AA76" i="7"/>
  <c r="AB76" i="7"/>
  <c r="X76" i="7"/>
  <c r="Y76" i="7"/>
  <c r="U76" i="7"/>
  <c r="V76" i="7"/>
  <c r="R76" i="7"/>
  <c r="S76" i="7"/>
  <c r="O76" i="7"/>
  <c r="P76" i="7"/>
  <c r="L76" i="7"/>
  <c r="M76" i="7"/>
  <c r="I76" i="7"/>
  <c r="J76" i="7"/>
  <c r="AG75" i="7"/>
  <c r="AD75" i="7"/>
  <c r="AE75" i="7"/>
  <c r="AA75" i="7"/>
  <c r="AB75" i="7"/>
  <c r="X75" i="7"/>
  <c r="Y75" i="7"/>
  <c r="U75" i="7"/>
  <c r="V75" i="7"/>
  <c r="R75" i="7"/>
  <c r="S75" i="7"/>
  <c r="O75" i="7"/>
  <c r="P75" i="7"/>
  <c r="L75" i="7"/>
  <c r="M75" i="7"/>
  <c r="I75" i="7"/>
  <c r="J75" i="7"/>
  <c r="AG74" i="7"/>
  <c r="AD74" i="7"/>
  <c r="AE74" i="7"/>
  <c r="AA74" i="7"/>
  <c r="AB74" i="7"/>
  <c r="X74" i="7"/>
  <c r="Y74" i="7"/>
  <c r="U74" i="7"/>
  <c r="V74" i="7"/>
  <c r="R74" i="7"/>
  <c r="S74" i="7"/>
  <c r="O74" i="7"/>
  <c r="P74" i="7"/>
  <c r="L74" i="7"/>
  <c r="M74" i="7"/>
  <c r="I74" i="7"/>
  <c r="J74" i="7"/>
  <c r="AG73" i="7"/>
  <c r="AD73" i="7"/>
  <c r="AE73" i="7"/>
  <c r="AA73" i="7"/>
  <c r="AB73" i="7"/>
  <c r="X73" i="7"/>
  <c r="Y73" i="7"/>
  <c r="U73" i="7"/>
  <c r="V73" i="7"/>
  <c r="R73" i="7"/>
  <c r="S73" i="7"/>
  <c r="O73" i="7"/>
  <c r="P73" i="7"/>
  <c r="L73" i="7"/>
  <c r="M73" i="7"/>
  <c r="I73" i="7"/>
  <c r="J73" i="7"/>
  <c r="AG72" i="7"/>
  <c r="AD72" i="7"/>
  <c r="AE72" i="7"/>
  <c r="AA72" i="7"/>
  <c r="AB72" i="7"/>
  <c r="X72" i="7"/>
  <c r="Y72" i="7"/>
  <c r="U72" i="7"/>
  <c r="V72" i="7"/>
  <c r="R72" i="7"/>
  <c r="S72" i="7"/>
  <c r="O72" i="7"/>
  <c r="P72" i="7"/>
  <c r="L72" i="7"/>
  <c r="M72" i="7"/>
  <c r="I72" i="7"/>
  <c r="J72" i="7"/>
  <c r="AG71" i="7"/>
  <c r="AD71" i="7"/>
  <c r="AE71" i="7"/>
  <c r="AA71" i="7"/>
  <c r="AB71" i="7"/>
  <c r="X71" i="7"/>
  <c r="Y71" i="7"/>
  <c r="U71" i="7"/>
  <c r="V71" i="7"/>
  <c r="R71" i="7"/>
  <c r="S71" i="7"/>
  <c r="O71" i="7"/>
  <c r="P71" i="7"/>
  <c r="L71" i="7"/>
  <c r="M71" i="7"/>
  <c r="I71" i="7"/>
  <c r="J71" i="7"/>
  <c r="AG70" i="7"/>
  <c r="AD70" i="7"/>
  <c r="AE70" i="7"/>
  <c r="AA70" i="7"/>
  <c r="AB70" i="7"/>
  <c r="X70" i="7"/>
  <c r="Y70" i="7"/>
  <c r="U70" i="7"/>
  <c r="V70" i="7"/>
  <c r="R70" i="7"/>
  <c r="S70" i="7"/>
  <c r="O70" i="7"/>
  <c r="P70" i="7"/>
  <c r="L70" i="7"/>
  <c r="M70" i="7"/>
  <c r="I70" i="7"/>
  <c r="J70" i="7"/>
  <c r="AG69" i="7"/>
  <c r="AD69" i="7"/>
  <c r="AE69" i="7"/>
  <c r="AA69" i="7"/>
  <c r="AB69" i="7"/>
  <c r="X69" i="7"/>
  <c r="Y69" i="7"/>
  <c r="U69" i="7"/>
  <c r="V69" i="7"/>
  <c r="R69" i="7"/>
  <c r="S69" i="7"/>
  <c r="O69" i="7"/>
  <c r="P69" i="7"/>
  <c r="L69" i="7"/>
  <c r="M69" i="7"/>
  <c r="I69" i="7"/>
  <c r="J69" i="7"/>
  <c r="AG68" i="7"/>
  <c r="AD68" i="7"/>
  <c r="AE68" i="7"/>
  <c r="AA68" i="7"/>
  <c r="AB68" i="7"/>
  <c r="X68" i="7"/>
  <c r="Y68" i="7"/>
  <c r="U68" i="7"/>
  <c r="V68" i="7"/>
  <c r="R68" i="7"/>
  <c r="S68" i="7"/>
  <c r="O68" i="7"/>
  <c r="P68" i="7"/>
  <c r="L68" i="7"/>
  <c r="M68" i="7"/>
  <c r="I68" i="7"/>
  <c r="J68" i="7"/>
  <c r="AG67" i="7"/>
  <c r="AD67" i="7"/>
  <c r="AE67" i="7"/>
  <c r="AA67" i="7"/>
  <c r="AB67" i="7"/>
  <c r="X67" i="7"/>
  <c r="Y67" i="7"/>
  <c r="U67" i="7"/>
  <c r="V67" i="7"/>
  <c r="R67" i="7"/>
  <c r="S67" i="7"/>
  <c r="O67" i="7"/>
  <c r="P67" i="7"/>
  <c r="L67" i="7"/>
  <c r="M67" i="7"/>
  <c r="I67" i="7"/>
  <c r="J67" i="7"/>
  <c r="AG66" i="7"/>
  <c r="AD66" i="7"/>
  <c r="AE66" i="7"/>
  <c r="AA66" i="7"/>
  <c r="AB66" i="7"/>
  <c r="X66" i="7"/>
  <c r="Y66" i="7"/>
  <c r="U66" i="7"/>
  <c r="V66" i="7"/>
  <c r="R66" i="7"/>
  <c r="S66" i="7"/>
  <c r="O66" i="7"/>
  <c r="P66" i="7"/>
  <c r="L66" i="7"/>
  <c r="M66" i="7"/>
  <c r="I66" i="7"/>
  <c r="J66" i="7"/>
  <c r="AG65" i="7"/>
  <c r="AD65" i="7"/>
  <c r="AE65" i="7"/>
  <c r="AA65" i="7"/>
  <c r="AB65" i="7"/>
  <c r="X65" i="7"/>
  <c r="Y65" i="7"/>
  <c r="U65" i="7"/>
  <c r="V65" i="7"/>
  <c r="R65" i="7"/>
  <c r="S65" i="7"/>
  <c r="O65" i="7"/>
  <c r="P65" i="7"/>
  <c r="L65" i="7"/>
  <c r="M65" i="7"/>
  <c r="I65" i="7"/>
  <c r="J65" i="7"/>
  <c r="AG64" i="7"/>
  <c r="AD64" i="7"/>
  <c r="AE64" i="7"/>
  <c r="AA64" i="7"/>
  <c r="AB64" i="7"/>
  <c r="X64" i="7"/>
  <c r="Y64" i="7"/>
  <c r="U64" i="7"/>
  <c r="V64" i="7"/>
  <c r="R64" i="7"/>
  <c r="S64" i="7"/>
  <c r="O64" i="7"/>
  <c r="P64" i="7"/>
  <c r="L64" i="7"/>
  <c r="M64" i="7"/>
  <c r="I64" i="7"/>
  <c r="J64" i="7"/>
  <c r="AG63" i="7"/>
  <c r="AD63" i="7"/>
  <c r="AE63" i="7"/>
  <c r="AA63" i="7"/>
  <c r="AB63" i="7"/>
  <c r="X63" i="7"/>
  <c r="Y63" i="7"/>
  <c r="U63" i="7"/>
  <c r="V63" i="7"/>
  <c r="R63" i="7"/>
  <c r="S63" i="7"/>
  <c r="O63" i="7"/>
  <c r="P63" i="7"/>
  <c r="L63" i="7"/>
  <c r="M63" i="7"/>
  <c r="I63" i="7"/>
  <c r="J63" i="7"/>
  <c r="AG57" i="7"/>
  <c r="AD57" i="7"/>
  <c r="AE57" i="7"/>
  <c r="AA57" i="7"/>
  <c r="AB57" i="7"/>
  <c r="Y57" i="7"/>
  <c r="U57" i="7"/>
  <c r="V57" i="7"/>
  <c r="R57" i="7"/>
  <c r="S57" i="7"/>
  <c r="O57" i="7"/>
  <c r="P57" i="7"/>
  <c r="L57" i="7"/>
  <c r="M57" i="7"/>
  <c r="I57" i="7"/>
  <c r="J57" i="7"/>
  <c r="AG54" i="7"/>
  <c r="AD54" i="7"/>
  <c r="AE54" i="7"/>
  <c r="AA54" i="7"/>
  <c r="AB54" i="7"/>
  <c r="Y54" i="7"/>
  <c r="U54" i="7"/>
  <c r="V54" i="7"/>
  <c r="R54" i="7"/>
  <c r="S54" i="7"/>
  <c r="O54" i="7"/>
  <c r="P54" i="7"/>
  <c r="L54" i="7"/>
  <c r="M54" i="7"/>
  <c r="I54" i="7"/>
  <c r="J54" i="7"/>
  <c r="AG29" i="7"/>
  <c r="AD29" i="7"/>
  <c r="AE29" i="7"/>
  <c r="AB29" i="7"/>
  <c r="Y29" i="7"/>
  <c r="U29" i="7"/>
  <c r="V29" i="7"/>
  <c r="R29" i="7"/>
  <c r="S29" i="7"/>
  <c r="O29" i="7"/>
  <c r="P29" i="7"/>
  <c r="L29" i="7"/>
  <c r="M29" i="7"/>
  <c r="I29" i="7"/>
  <c r="J29" i="7"/>
  <c r="AG52" i="7"/>
  <c r="AD52" i="7"/>
  <c r="AE52" i="7"/>
  <c r="AA52" i="7"/>
  <c r="AB52" i="7"/>
  <c r="Y52" i="7"/>
  <c r="U52" i="7"/>
  <c r="V52" i="7"/>
  <c r="R52" i="7"/>
  <c r="S52" i="7"/>
  <c r="O52" i="7"/>
  <c r="P52" i="7"/>
  <c r="L52" i="7"/>
  <c r="M52" i="7"/>
  <c r="I52" i="7"/>
  <c r="J52" i="7"/>
  <c r="AG56" i="7"/>
  <c r="AD56" i="7"/>
  <c r="AE56" i="7"/>
  <c r="AA56" i="7"/>
  <c r="AB56" i="7"/>
  <c r="Y56" i="7"/>
  <c r="U56" i="7"/>
  <c r="V56" i="7"/>
  <c r="R56" i="7"/>
  <c r="S56" i="7"/>
  <c r="O56" i="7"/>
  <c r="P56" i="7"/>
  <c r="L56" i="7"/>
  <c r="M56" i="7"/>
  <c r="I56" i="7"/>
  <c r="J56" i="7"/>
  <c r="AG59" i="7"/>
  <c r="AD59" i="7"/>
  <c r="AE59" i="7"/>
  <c r="AA59" i="7"/>
  <c r="AB59" i="7"/>
  <c r="X59" i="7"/>
  <c r="Y59" i="7"/>
  <c r="V59" i="7"/>
  <c r="R59" i="7"/>
  <c r="S59" i="7"/>
  <c r="O59" i="7"/>
  <c r="P59" i="7"/>
  <c r="L59" i="7"/>
  <c r="M59" i="7"/>
  <c r="I59" i="7"/>
  <c r="J59" i="7"/>
  <c r="AG22" i="7"/>
  <c r="AD22" i="7"/>
  <c r="AE22" i="7"/>
  <c r="AB22" i="7"/>
  <c r="Y22" i="7"/>
  <c r="U22" i="7"/>
  <c r="V22" i="7"/>
  <c r="S26" i="7"/>
  <c r="P26" i="7"/>
  <c r="L26" i="7"/>
  <c r="M26" i="7"/>
  <c r="I26" i="7"/>
  <c r="J26" i="7"/>
  <c r="AG36" i="7"/>
  <c r="AD36" i="7"/>
  <c r="AE36" i="7"/>
  <c r="AA36" i="7"/>
  <c r="AB36" i="7"/>
  <c r="Y36" i="7"/>
  <c r="V36" i="7"/>
  <c r="R55" i="7"/>
  <c r="S55" i="7"/>
  <c r="P55" i="7"/>
  <c r="L55" i="7"/>
  <c r="M55" i="7"/>
  <c r="I55" i="7"/>
  <c r="J55" i="7"/>
  <c r="AG18" i="7"/>
  <c r="AD18" i="7"/>
  <c r="AE18" i="7"/>
  <c r="AB18" i="7"/>
  <c r="Y18" i="7"/>
  <c r="V18" i="7"/>
  <c r="R62" i="7"/>
  <c r="S62" i="7"/>
  <c r="O62" i="7"/>
  <c r="P62" i="7"/>
  <c r="M37" i="7"/>
  <c r="I37" i="7"/>
  <c r="J37" i="7"/>
  <c r="AG58" i="7"/>
  <c r="AD58" i="7"/>
  <c r="AE58" i="7"/>
  <c r="AA58" i="7"/>
  <c r="AB58" i="7"/>
  <c r="X58" i="7"/>
  <c r="Y58" i="7"/>
  <c r="U58" i="7"/>
  <c r="V58" i="7"/>
  <c r="R53" i="7"/>
  <c r="S53" i="7"/>
  <c r="P53" i="7"/>
  <c r="M48" i="7"/>
  <c r="AG33" i="7"/>
  <c r="AD33" i="7"/>
  <c r="AE33" i="7"/>
  <c r="AA33" i="7"/>
  <c r="AB33" i="7"/>
  <c r="Y33" i="7"/>
  <c r="V33" i="7"/>
  <c r="S36" i="7"/>
  <c r="O36" i="7"/>
  <c r="P36" i="7"/>
  <c r="L62" i="7"/>
  <c r="M62" i="7"/>
  <c r="AG44" i="7"/>
  <c r="AD44" i="7"/>
  <c r="AE44" i="7"/>
  <c r="AA44" i="7"/>
  <c r="AB44" i="7"/>
  <c r="Y44" i="7"/>
  <c r="V44" i="7"/>
  <c r="S15" i="7"/>
  <c r="P15" i="7"/>
  <c r="M49" i="7"/>
  <c r="AG32" i="7"/>
  <c r="AD32" i="7"/>
  <c r="AE32" i="7"/>
  <c r="AA32" i="7"/>
  <c r="AB32" i="7"/>
  <c r="Y32" i="7"/>
  <c r="V32" i="7"/>
  <c r="R20" i="7"/>
  <c r="S20" i="7"/>
  <c r="P20" i="7"/>
  <c r="L53" i="7"/>
  <c r="M53" i="7"/>
  <c r="AG35" i="7"/>
  <c r="AD35" i="7"/>
  <c r="AE35" i="7"/>
  <c r="AA35" i="7"/>
  <c r="AB35" i="7"/>
  <c r="Y35" i="7"/>
  <c r="V35" i="7"/>
  <c r="R61" i="7"/>
  <c r="S61" i="7"/>
  <c r="O61" i="7"/>
  <c r="P61" i="7"/>
  <c r="M58" i="7"/>
  <c r="AG62" i="7"/>
  <c r="AD62" i="7"/>
  <c r="AE62" i="7"/>
  <c r="AA62" i="7"/>
  <c r="AB62" i="7"/>
  <c r="X62" i="7"/>
  <c r="Y62" i="7"/>
  <c r="U62" i="7"/>
  <c r="V62" i="7"/>
  <c r="R58" i="7"/>
  <c r="S58" i="7"/>
  <c r="O58" i="7"/>
  <c r="P58" i="7"/>
  <c r="M51" i="7"/>
  <c r="AG43" i="7"/>
  <c r="AD43" i="7"/>
  <c r="AE43" i="7"/>
  <c r="AA43" i="7"/>
  <c r="AB43" i="7"/>
  <c r="Y43" i="7"/>
  <c r="V43" i="7"/>
  <c r="S16" i="7"/>
  <c r="P16" i="7"/>
  <c r="L61" i="7"/>
  <c r="M61" i="7"/>
  <c r="AG26" i="7"/>
  <c r="AD26" i="7"/>
  <c r="AE26" i="7"/>
  <c r="AB26" i="7"/>
  <c r="Y26" i="7"/>
  <c r="U26" i="7"/>
  <c r="V26" i="7"/>
  <c r="S35" i="7"/>
  <c r="P35" i="7"/>
  <c r="M30" i="7"/>
  <c r="AG53" i="7"/>
  <c r="AD53" i="7"/>
  <c r="AE53" i="7"/>
  <c r="AA53" i="7"/>
  <c r="AB53" i="7"/>
  <c r="X53" i="7"/>
  <c r="Y53" i="7"/>
  <c r="U53" i="7"/>
  <c r="V53" i="7"/>
  <c r="R51" i="7"/>
  <c r="S51" i="7"/>
  <c r="P51" i="7"/>
  <c r="L60" i="7"/>
  <c r="M60" i="7"/>
  <c r="AG16" i="7"/>
  <c r="AD16" i="7"/>
  <c r="AE16" i="7"/>
  <c r="AB16" i="7"/>
  <c r="Y16" i="7"/>
  <c r="V16" i="7"/>
  <c r="S18" i="7"/>
  <c r="P18" i="7"/>
  <c r="M32" i="7"/>
  <c r="AG60" i="7"/>
  <c r="AD60" i="7"/>
  <c r="AE60" i="7"/>
  <c r="AA60" i="7"/>
  <c r="AB60" i="7"/>
  <c r="X60" i="7"/>
  <c r="Y60" i="7"/>
  <c r="U60" i="7"/>
  <c r="V60" i="7"/>
  <c r="S12" i="7"/>
  <c r="P12" i="7"/>
  <c r="M28" i="7"/>
  <c r="AG12" i="7"/>
  <c r="AD12" i="7"/>
  <c r="AE12" i="7"/>
  <c r="AB12" i="7"/>
  <c r="Y12" i="7"/>
  <c r="V12" i="7"/>
  <c r="S46" i="7"/>
  <c r="O46" i="7"/>
  <c r="P46" i="7"/>
  <c r="M25" i="7"/>
  <c r="AG41" i="7"/>
  <c r="AD41" i="7"/>
  <c r="AE41" i="7"/>
  <c r="AA41" i="7"/>
  <c r="AB41" i="7"/>
  <c r="Y41" i="7"/>
  <c r="V41" i="7"/>
  <c r="R43" i="7"/>
  <c r="S43" i="7"/>
  <c r="O43" i="7"/>
  <c r="P43" i="7"/>
  <c r="M27" i="7"/>
  <c r="AG20" i="7"/>
  <c r="AD20" i="7"/>
  <c r="AE20" i="7"/>
  <c r="AB20" i="7"/>
  <c r="Y20" i="7"/>
  <c r="V20" i="7"/>
  <c r="S48" i="7"/>
  <c r="O48" i="7"/>
  <c r="P48" i="7"/>
  <c r="L24" i="7"/>
  <c r="M24" i="7"/>
  <c r="AG49" i="7"/>
  <c r="AD49" i="7"/>
  <c r="AE49" i="7"/>
  <c r="AA49" i="7"/>
  <c r="AB49" i="7"/>
  <c r="X49" i="7"/>
  <c r="Y49" i="7"/>
  <c r="U49" i="7"/>
  <c r="V49" i="7"/>
  <c r="S23" i="7"/>
  <c r="P23" i="7"/>
  <c r="M44" i="7"/>
  <c r="AG27" i="7"/>
  <c r="AD27" i="7"/>
  <c r="AE27" i="7"/>
  <c r="AB27" i="7"/>
  <c r="Y27" i="7"/>
  <c r="V27" i="7"/>
  <c r="S37" i="7"/>
  <c r="P37" i="7"/>
  <c r="M21" i="7"/>
  <c r="AG37" i="7"/>
  <c r="AD37" i="7"/>
  <c r="AE37" i="7"/>
  <c r="AA37" i="7"/>
  <c r="AB37" i="7"/>
  <c r="Y37" i="7"/>
  <c r="V37" i="7"/>
  <c r="S40" i="7"/>
  <c r="P40" i="7"/>
  <c r="L20" i="7"/>
  <c r="M20" i="7"/>
  <c r="AG14" i="7"/>
  <c r="AD14" i="7"/>
  <c r="AE14" i="7"/>
  <c r="AB14" i="7"/>
  <c r="Y14" i="7"/>
  <c r="V14" i="7"/>
  <c r="S33" i="7"/>
  <c r="O33" i="7"/>
  <c r="P33" i="7"/>
  <c r="M46" i="7"/>
  <c r="AG15" i="7"/>
  <c r="AD15" i="7"/>
  <c r="AE15" i="7"/>
  <c r="AB15" i="7"/>
  <c r="Y15" i="7"/>
  <c r="V15" i="7"/>
  <c r="R50" i="7"/>
  <c r="S50" i="7"/>
  <c r="O50" i="7"/>
  <c r="P50" i="7"/>
  <c r="M23" i="7"/>
  <c r="AG34" i="7"/>
  <c r="AD34" i="7"/>
  <c r="AE34" i="7"/>
  <c r="AA34" i="7"/>
  <c r="AB34" i="7"/>
  <c r="Y34" i="7"/>
  <c r="V34" i="7"/>
  <c r="S30" i="7"/>
  <c r="P30" i="7"/>
  <c r="M39" i="7"/>
  <c r="AG31" i="7"/>
  <c r="AD31" i="7"/>
  <c r="AE31" i="7"/>
  <c r="AB31" i="7"/>
  <c r="Y31" i="7"/>
  <c r="V31" i="7"/>
  <c r="S11" i="7"/>
  <c r="P11" i="7"/>
  <c r="L47" i="7"/>
  <c r="M47" i="7"/>
  <c r="AG21" i="7"/>
  <c r="AD21" i="7"/>
  <c r="AE21" i="7"/>
  <c r="AB21" i="7"/>
  <c r="Y21" i="7"/>
  <c r="V21" i="7"/>
  <c r="S32" i="7"/>
  <c r="P32" i="7"/>
  <c r="L45" i="7"/>
  <c r="M45" i="7"/>
  <c r="AG30" i="7"/>
  <c r="AD30" i="7"/>
  <c r="AE30" i="7"/>
  <c r="AB30" i="7"/>
  <c r="Y30" i="7"/>
  <c r="U30" i="7"/>
  <c r="V30" i="7"/>
  <c r="S17" i="7"/>
  <c r="P17" i="7"/>
  <c r="M50" i="7"/>
  <c r="AG45" i="7"/>
  <c r="AD45" i="7"/>
  <c r="AE45" i="7"/>
  <c r="AA45" i="7"/>
  <c r="AB45" i="7"/>
  <c r="Y45" i="7"/>
  <c r="U45" i="7"/>
  <c r="V45" i="7"/>
  <c r="R44" i="7"/>
  <c r="S44" i="7"/>
  <c r="O44" i="7"/>
  <c r="P44" i="7"/>
  <c r="M40" i="7"/>
  <c r="AG23" i="7"/>
  <c r="AD23" i="7"/>
  <c r="AE23" i="7"/>
  <c r="AB23" i="7"/>
  <c r="Y23" i="7"/>
  <c r="V23" i="7"/>
  <c r="S22" i="7"/>
  <c r="P22" i="7"/>
  <c r="M22" i="7"/>
  <c r="AG19" i="7"/>
  <c r="AD19" i="7"/>
  <c r="AE19" i="7"/>
  <c r="AB19" i="7"/>
  <c r="Y19" i="7"/>
  <c r="V19" i="7"/>
  <c r="S42" i="7"/>
  <c r="O42" i="7"/>
  <c r="P42" i="7"/>
  <c r="M18" i="7"/>
  <c r="AG11" i="7"/>
  <c r="AD11" i="7"/>
  <c r="AE11" i="7"/>
  <c r="AB11" i="7"/>
  <c r="Y11" i="7"/>
  <c r="V11" i="7"/>
  <c r="S28" i="7"/>
  <c r="P28" i="7"/>
  <c r="M43" i="7"/>
  <c r="AG48" i="7"/>
  <c r="AD48" i="7"/>
  <c r="AE48" i="7"/>
  <c r="AA48" i="7"/>
  <c r="AB48" i="7"/>
  <c r="Y48" i="7"/>
  <c r="U48" i="7"/>
  <c r="V48" i="7"/>
  <c r="S19" i="7"/>
  <c r="P19" i="7"/>
  <c r="M15" i="7"/>
  <c r="AG17" i="7"/>
  <c r="AD17" i="7"/>
  <c r="AE17" i="7"/>
  <c r="AB17" i="7"/>
  <c r="Y17" i="7"/>
  <c r="V17" i="7"/>
  <c r="R47" i="7"/>
  <c r="S47" i="7"/>
  <c r="O47" i="7"/>
  <c r="P47" i="7"/>
  <c r="M19" i="7"/>
  <c r="AG24" i="7"/>
  <c r="AD24" i="7"/>
  <c r="AE24" i="7"/>
  <c r="AB24" i="7"/>
  <c r="Y24" i="7"/>
  <c r="V24" i="7"/>
  <c r="S21" i="7"/>
  <c r="P21" i="7"/>
  <c r="M41" i="7"/>
  <c r="AG38" i="7"/>
  <c r="AD38" i="7"/>
  <c r="AE38" i="7"/>
  <c r="AA38" i="7"/>
  <c r="AB38" i="7"/>
  <c r="Y38" i="7"/>
  <c r="V38" i="7"/>
  <c r="S34" i="7"/>
  <c r="O34" i="7"/>
  <c r="P34" i="7"/>
  <c r="M31" i="7"/>
  <c r="AG47" i="7"/>
  <c r="AD47" i="7"/>
  <c r="AE47" i="7"/>
  <c r="AA47" i="7"/>
  <c r="AB47" i="7"/>
  <c r="X47" i="7"/>
  <c r="Y47" i="7"/>
  <c r="V47" i="7"/>
  <c r="R25" i="7"/>
  <c r="S25" i="7"/>
  <c r="P25" i="7"/>
  <c r="M14" i="7"/>
  <c r="AG28" i="7"/>
  <c r="AD28" i="7"/>
  <c r="AE28" i="7"/>
  <c r="AB28" i="7"/>
  <c r="Y28" i="7"/>
  <c r="V28" i="7"/>
  <c r="R45" i="7"/>
  <c r="S45" i="7"/>
  <c r="P45" i="7"/>
  <c r="M38" i="7"/>
  <c r="AG46" i="7"/>
  <c r="AD46" i="7"/>
  <c r="AE46" i="7"/>
  <c r="AA46" i="7"/>
  <c r="AB46" i="7"/>
  <c r="X46" i="7"/>
  <c r="Y46" i="7"/>
  <c r="V46" i="7"/>
  <c r="R60" i="7"/>
  <c r="S60" i="7"/>
  <c r="O60" i="7"/>
  <c r="P60" i="7"/>
  <c r="M13" i="7"/>
  <c r="AG61" i="7"/>
  <c r="AD61" i="7"/>
  <c r="AE61" i="7"/>
  <c r="AA61" i="7"/>
  <c r="AB61" i="7"/>
  <c r="X61" i="7"/>
  <c r="Y61" i="7"/>
  <c r="U61" i="7"/>
  <c r="V61" i="7"/>
  <c r="S13" i="7"/>
  <c r="P13" i="7"/>
  <c r="M36" i="7"/>
  <c r="AG25" i="7"/>
  <c r="AD25" i="7"/>
  <c r="AE25" i="7"/>
  <c r="AB25" i="7"/>
  <c r="Y25" i="7"/>
  <c r="V25" i="7"/>
  <c r="S24" i="7"/>
  <c r="P24" i="7"/>
  <c r="M12" i="7"/>
  <c r="AG50" i="7"/>
  <c r="AD50" i="7"/>
  <c r="AE50" i="7"/>
  <c r="AA50" i="7"/>
  <c r="AB50" i="7"/>
  <c r="X50" i="7"/>
  <c r="Y50" i="7"/>
  <c r="U50" i="7"/>
  <c r="V50" i="7"/>
  <c r="S39" i="7"/>
  <c r="P39" i="7"/>
  <c r="M16" i="7"/>
  <c r="AG42" i="7"/>
  <c r="AD42" i="7"/>
  <c r="AE42" i="7"/>
  <c r="AA42" i="7"/>
  <c r="AB42" i="7"/>
  <c r="Y42" i="7"/>
  <c r="U42" i="7"/>
  <c r="V42" i="7"/>
  <c r="R49" i="7"/>
  <c r="S49" i="7"/>
  <c r="P49" i="7"/>
  <c r="M17" i="7"/>
  <c r="AG55" i="7"/>
  <c r="AD55" i="7"/>
  <c r="AE55" i="7"/>
  <c r="AA55" i="7"/>
  <c r="AB55" i="7"/>
  <c r="X55" i="7"/>
  <c r="Y55" i="7"/>
  <c r="U55" i="7"/>
  <c r="V55" i="7"/>
  <c r="S38" i="7"/>
  <c r="O38" i="7"/>
  <c r="P38" i="7"/>
  <c r="M11" i="7"/>
  <c r="AG51" i="7"/>
  <c r="AD51" i="7"/>
  <c r="AE51" i="7"/>
  <c r="AA51" i="7"/>
  <c r="AB51" i="7"/>
  <c r="X51" i="7"/>
  <c r="Y51" i="7"/>
  <c r="U51" i="7"/>
  <c r="V51" i="7"/>
  <c r="S14" i="7"/>
  <c r="O14" i="7"/>
  <c r="P14" i="7"/>
  <c r="M42" i="7"/>
  <c r="AG40" i="7"/>
  <c r="AD40" i="7"/>
  <c r="AE40" i="7"/>
  <c r="AA40" i="7"/>
  <c r="AB40" i="7"/>
  <c r="Y40" i="7"/>
  <c r="U40" i="7"/>
  <c r="V40" i="7"/>
  <c r="S27" i="7"/>
  <c r="P27" i="7"/>
  <c r="M35" i="7"/>
  <c r="AG39" i="7"/>
  <c r="AD39" i="7"/>
  <c r="AE39" i="7"/>
  <c r="AA39" i="7"/>
  <c r="AB39" i="7"/>
  <c r="Y39" i="7"/>
  <c r="V39" i="7"/>
  <c r="S41" i="7"/>
  <c r="O41" i="7"/>
  <c r="P41" i="7"/>
  <c r="M33" i="7"/>
  <c r="AG13" i="7"/>
  <c r="AD13" i="7"/>
  <c r="AE13" i="7"/>
  <c r="AB13" i="7"/>
  <c r="Y13" i="7"/>
  <c r="V13" i="7"/>
  <c r="S31" i="7"/>
  <c r="P31" i="7"/>
  <c r="M34" i="7"/>
  <c r="AF3" i="7"/>
  <c r="AF2" i="7"/>
  <c r="C8" i="7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/>
  <c r="AD91" i="6"/>
  <c r="AA91" i="6"/>
  <c r="X91" i="6"/>
  <c r="U91" i="6"/>
  <c r="R91" i="6"/>
  <c r="O91" i="6"/>
  <c r="L91" i="6"/>
  <c r="I91" i="6"/>
  <c r="AG90" i="6"/>
  <c r="AD90" i="6"/>
  <c r="AE90" i="6"/>
  <c r="AA90" i="6"/>
  <c r="AB90" i="6"/>
  <c r="X90" i="6"/>
  <c r="Y90" i="6"/>
  <c r="U90" i="6"/>
  <c r="V90" i="6"/>
  <c r="R90" i="6"/>
  <c r="S90" i="6"/>
  <c r="O90" i="6"/>
  <c r="P90" i="6"/>
  <c r="L90" i="6"/>
  <c r="M90" i="6"/>
  <c r="I90" i="6"/>
  <c r="J90" i="6"/>
  <c r="AG89" i="6"/>
  <c r="AD89" i="6"/>
  <c r="AE89" i="6"/>
  <c r="AA89" i="6"/>
  <c r="AB89" i="6"/>
  <c r="X89" i="6"/>
  <c r="Y89" i="6"/>
  <c r="U89" i="6"/>
  <c r="V89" i="6"/>
  <c r="R89" i="6"/>
  <c r="S89" i="6"/>
  <c r="O89" i="6"/>
  <c r="P89" i="6"/>
  <c r="L89" i="6"/>
  <c r="M89" i="6"/>
  <c r="I89" i="6"/>
  <c r="J89" i="6"/>
  <c r="AG88" i="6"/>
  <c r="AD88" i="6"/>
  <c r="AE88" i="6"/>
  <c r="AA88" i="6"/>
  <c r="AB88" i="6"/>
  <c r="X88" i="6"/>
  <c r="Y88" i="6"/>
  <c r="U88" i="6"/>
  <c r="V88" i="6"/>
  <c r="R88" i="6"/>
  <c r="S88" i="6"/>
  <c r="O88" i="6"/>
  <c r="P88" i="6"/>
  <c r="L88" i="6"/>
  <c r="M88" i="6"/>
  <c r="I88" i="6"/>
  <c r="J88" i="6"/>
  <c r="AG87" i="6"/>
  <c r="AD87" i="6"/>
  <c r="AE87" i="6"/>
  <c r="AA87" i="6"/>
  <c r="AB87" i="6"/>
  <c r="X87" i="6"/>
  <c r="Y87" i="6"/>
  <c r="U87" i="6"/>
  <c r="V87" i="6"/>
  <c r="R87" i="6"/>
  <c r="S87" i="6"/>
  <c r="O87" i="6"/>
  <c r="P87" i="6"/>
  <c r="L87" i="6"/>
  <c r="M87" i="6"/>
  <c r="I87" i="6"/>
  <c r="J87" i="6"/>
  <c r="AG86" i="6"/>
  <c r="AD86" i="6"/>
  <c r="AE86" i="6"/>
  <c r="AA86" i="6"/>
  <c r="AB86" i="6"/>
  <c r="X86" i="6"/>
  <c r="Y86" i="6"/>
  <c r="U86" i="6"/>
  <c r="V86" i="6"/>
  <c r="R86" i="6"/>
  <c r="S86" i="6"/>
  <c r="O86" i="6"/>
  <c r="P86" i="6"/>
  <c r="L86" i="6"/>
  <c r="M86" i="6"/>
  <c r="I86" i="6"/>
  <c r="J86" i="6"/>
  <c r="AG85" i="6"/>
  <c r="AD85" i="6"/>
  <c r="AE85" i="6"/>
  <c r="AA85" i="6"/>
  <c r="AB85" i="6"/>
  <c r="X85" i="6"/>
  <c r="Y85" i="6"/>
  <c r="U85" i="6"/>
  <c r="V85" i="6"/>
  <c r="R85" i="6"/>
  <c r="S85" i="6"/>
  <c r="O85" i="6"/>
  <c r="P85" i="6"/>
  <c r="L85" i="6"/>
  <c r="M85" i="6"/>
  <c r="I85" i="6"/>
  <c r="J85" i="6"/>
  <c r="AG84" i="6"/>
  <c r="AD84" i="6"/>
  <c r="AE84" i="6"/>
  <c r="AA84" i="6"/>
  <c r="AB84" i="6"/>
  <c r="X84" i="6"/>
  <c r="Y84" i="6"/>
  <c r="U84" i="6"/>
  <c r="V84" i="6"/>
  <c r="R84" i="6"/>
  <c r="S84" i="6"/>
  <c r="O84" i="6"/>
  <c r="P84" i="6"/>
  <c r="L84" i="6"/>
  <c r="M84" i="6"/>
  <c r="I84" i="6"/>
  <c r="J84" i="6"/>
  <c r="AG83" i="6"/>
  <c r="AD83" i="6"/>
  <c r="AE83" i="6"/>
  <c r="AA83" i="6"/>
  <c r="AB83" i="6"/>
  <c r="X83" i="6"/>
  <c r="Y83" i="6"/>
  <c r="U83" i="6"/>
  <c r="V83" i="6"/>
  <c r="R83" i="6"/>
  <c r="S83" i="6"/>
  <c r="O83" i="6"/>
  <c r="P83" i="6"/>
  <c r="L83" i="6"/>
  <c r="M83" i="6"/>
  <c r="I83" i="6"/>
  <c r="J83" i="6"/>
  <c r="AG82" i="6"/>
  <c r="AD82" i="6"/>
  <c r="AE82" i="6"/>
  <c r="AA82" i="6"/>
  <c r="AB82" i="6"/>
  <c r="X82" i="6"/>
  <c r="Y82" i="6"/>
  <c r="U82" i="6"/>
  <c r="V82" i="6"/>
  <c r="R82" i="6"/>
  <c r="S82" i="6"/>
  <c r="O82" i="6"/>
  <c r="P82" i="6"/>
  <c r="L82" i="6"/>
  <c r="M82" i="6"/>
  <c r="I82" i="6"/>
  <c r="J82" i="6"/>
  <c r="AG81" i="6"/>
  <c r="AD81" i="6"/>
  <c r="AE81" i="6"/>
  <c r="AA81" i="6"/>
  <c r="AB81" i="6"/>
  <c r="X81" i="6"/>
  <c r="Y81" i="6"/>
  <c r="U81" i="6"/>
  <c r="V81" i="6"/>
  <c r="R81" i="6"/>
  <c r="S81" i="6"/>
  <c r="O81" i="6"/>
  <c r="P81" i="6"/>
  <c r="L81" i="6"/>
  <c r="M81" i="6"/>
  <c r="I81" i="6"/>
  <c r="J81" i="6"/>
  <c r="AG80" i="6"/>
  <c r="AD80" i="6"/>
  <c r="AE80" i="6"/>
  <c r="AA80" i="6"/>
  <c r="AB80" i="6"/>
  <c r="X80" i="6"/>
  <c r="Y80" i="6"/>
  <c r="U80" i="6"/>
  <c r="V80" i="6"/>
  <c r="R80" i="6"/>
  <c r="S80" i="6"/>
  <c r="O80" i="6"/>
  <c r="P80" i="6"/>
  <c r="L80" i="6"/>
  <c r="M80" i="6"/>
  <c r="I80" i="6"/>
  <c r="J80" i="6"/>
  <c r="AG79" i="6"/>
  <c r="AD79" i="6"/>
  <c r="AE79" i="6"/>
  <c r="AA79" i="6"/>
  <c r="AB79" i="6"/>
  <c r="X79" i="6"/>
  <c r="Y79" i="6"/>
  <c r="U79" i="6"/>
  <c r="V79" i="6"/>
  <c r="R79" i="6"/>
  <c r="S79" i="6"/>
  <c r="O79" i="6"/>
  <c r="P79" i="6"/>
  <c r="L79" i="6"/>
  <c r="M79" i="6"/>
  <c r="I79" i="6"/>
  <c r="J79" i="6"/>
  <c r="AG25" i="6"/>
  <c r="AD25" i="6"/>
  <c r="AE25" i="6"/>
  <c r="AB25" i="6"/>
  <c r="X25" i="6"/>
  <c r="Y25" i="6"/>
  <c r="U25" i="6"/>
  <c r="V25" i="6"/>
  <c r="R25" i="6"/>
  <c r="S25" i="6"/>
  <c r="O25" i="6"/>
  <c r="P25" i="6"/>
  <c r="L25" i="6"/>
  <c r="M25" i="6"/>
  <c r="I25" i="6"/>
  <c r="J25" i="6"/>
  <c r="AG60" i="6"/>
  <c r="AD60" i="6"/>
  <c r="AE60" i="6"/>
  <c r="AA60" i="6"/>
  <c r="AB60" i="6"/>
  <c r="Y60" i="6"/>
  <c r="U60" i="6"/>
  <c r="V60" i="6"/>
  <c r="R60" i="6"/>
  <c r="S60" i="6"/>
  <c r="O60" i="6"/>
  <c r="P60" i="6"/>
  <c r="L60" i="6"/>
  <c r="M60" i="6"/>
  <c r="I60" i="6"/>
  <c r="J60" i="6"/>
  <c r="AG65" i="6"/>
  <c r="AD65" i="6"/>
  <c r="AE65" i="6"/>
  <c r="AA65" i="6"/>
  <c r="AB65" i="6"/>
  <c r="Y65" i="6"/>
  <c r="U65" i="6"/>
  <c r="V65" i="6"/>
  <c r="R65" i="6"/>
  <c r="S65" i="6"/>
  <c r="O65" i="6"/>
  <c r="P65" i="6"/>
  <c r="L65" i="6"/>
  <c r="M65" i="6"/>
  <c r="I65" i="6"/>
  <c r="J65" i="6"/>
  <c r="AG64" i="6"/>
  <c r="AD64" i="6"/>
  <c r="AE64" i="6"/>
  <c r="AA64" i="6"/>
  <c r="AB64" i="6"/>
  <c r="Y64" i="6"/>
  <c r="U64" i="6"/>
  <c r="V64" i="6"/>
  <c r="R64" i="6"/>
  <c r="S64" i="6"/>
  <c r="O64" i="6"/>
  <c r="P64" i="6"/>
  <c r="L64" i="6"/>
  <c r="M64" i="6"/>
  <c r="I64" i="6"/>
  <c r="J64" i="6"/>
  <c r="AG74" i="6"/>
  <c r="AD74" i="6"/>
  <c r="AE74" i="6"/>
  <c r="AA74" i="6"/>
  <c r="AB74" i="6"/>
  <c r="X74" i="6"/>
  <c r="Y74" i="6"/>
  <c r="U74" i="6"/>
  <c r="V74" i="6"/>
  <c r="R76" i="6"/>
  <c r="S76" i="6"/>
  <c r="O76" i="6"/>
  <c r="P76" i="6"/>
  <c r="L76" i="6"/>
  <c r="M76" i="6"/>
  <c r="I76" i="6"/>
  <c r="J76" i="6"/>
  <c r="AG75" i="6"/>
  <c r="AD75" i="6"/>
  <c r="AE75" i="6"/>
  <c r="AA75" i="6"/>
  <c r="AB75" i="6"/>
  <c r="X75" i="6"/>
  <c r="Y75" i="6"/>
  <c r="U75" i="6"/>
  <c r="V75" i="6"/>
  <c r="R57" i="6"/>
  <c r="S57" i="6"/>
  <c r="O57" i="6"/>
  <c r="P57" i="6"/>
  <c r="L57" i="6"/>
  <c r="M57" i="6"/>
  <c r="I57" i="6"/>
  <c r="J57" i="6"/>
  <c r="AG76" i="6"/>
  <c r="AD76" i="6"/>
  <c r="AE76" i="6"/>
  <c r="AA76" i="6"/>
  <c r="AB76" i="6"/>
  <c r="X76" i="6"/>
  <c r="Y76" i="6"/>
  <c r="V69" i="6"/>
  <c r="R71" i="6"/>
  <c r="S71" i="6"/>
  <c r="O71" i="6"/>
  <c r="P71" i="6"/>
  <c r="L71" i="6"/>
  <c r="M71" i="6"/>
  <c r="I71" i="6"/>
  <c r="J71" i="6"/>
  <c r="AG77" i="6"/>
  <c r="AD77" i="6"/>
  <c r="AE77" i="6"/>
  <c r="AA77" i="6"/>
  <c r="AB77" i="6"/>
  <c r="X77" i="6"/>
  <c r="Y77" i="6"/>
  <c r="U76" i="6"/>
  <c r="V76" i="6"/>
  <c r="R77" i="6"/>
  <c r="S77" i="6"/>
  <c r="O77" i="6"/>
  <c r="P77" i="6"/>
  <c r="L77" i="6"/>
  <c r="M77" i="6"/>
  <c r="I77" i="6"/>
  <c r="J77" i="6"/>
  <c r="AG78" i="6"/>
  <c r="AD78" i="6"/>
  <c r="AE78" i="6"/>
  <c r="AA78" i="6"/>
  <c r="AB78" i="6"/>
  <c r="X78" i="6"/>
  <c r="Y78" i="6"/>
  <c r="V61" i="6"/>
  <c r="R61" i="6"/>
  <c r="S61" i="6"/>
  <c r="O61" i="6"/>
  <c r="P61" i="6"/>
  <c r="L61" i="6"/>
  <c r="M61" i="6"/>
  <c r="I61" i="6"/>
  <c r="J61" i="6"/>
  <c r="AG73" i="6"/>
  <c r="AD73" i="6"/>
  <c r="AE73" i="6"/>
  <c r="AA73" i="6"/>
  <c r="AB73" i="6"/>
  <c r="X73" i="6"/>
  <c r="Y73" i="6"/>
  <c r="U77" i="6"/>
  <c r="V77" i="6"/>
  <c r="R69" i="6"/>
  <c r="S69" i="6"/>
  <c r="O69" i="6"/>
  <c r="P69" i="6"/>
  <c r="L69" i="6"/>
  <c r="M69" i="6"/>
  <c r="I69" i="6"/>
  <c r="J69" i="6"/>
  <c r="AG72" i="6"/>
  <c r="AD72" i="6"/>
  <c r="AE72" i="6"/>
  <c r="AA72" i="6"/>
  <c r="AB72" i="6"/>
  <c r="X72" i="6"/>
  <c r="Y72" i="6"/>
  <c r="V57" i="6"/>
  <c r="R75" i="6"/>
  <c r="S75" i="6"/>
  <c r="O75" i="6"/>
  <c r="P75" i="6"/>
  <c r="L75" i="6"/>
  <c r="M75" i="6"/>
  <c r="I75" i="6"/>
  <c r="J75" i="6"/>
  <c r="AG23" i="6"/>
  <c r="AD23" i="6"/>
  <c r="AE23" i="6"/>
  <c r="AB23" i="6"/>
  <c r="Y23" i="6"/>
  <c r="V23" i="6"/>
  <c r="R74" i="6"/>
  <c r="S74" i="6"/>
  <c r="O74" i="6"/>
  <c r="P74" i="6"/>
  <c r="L74" i="6"/>
  <c r="M74" i="6"/>
  <c r="I74" i="6"/>
  <c r="J74" i="6"/>
  <c r="AG46" i="6"/>
  <c r="AD46" i="6"/>
  <c r="AE46" i="6"/>
  <c r="AA46" i="6"/>
  <c r="AB46" i="6"/>
  <c r="Y46" i="6"/>
  <c r="U50" i="6"/>
  <c r="V50" i="6"/>
  <c r="S70" i="6"/>
  <c r="O70" i="6"/>
  <c r="P70" i="6"/>
  <c r="L70" i="6"/>
  <c r="M70" i="6"/>
  <c r="I70" i="6"/>
  <c r="J70" i="6"/>
  <c r="AG53" i="6"/>
  <c r="AD53" i="6"/>
  <c r="AE53" i="6"/>
  <c r="AA53" i="6"/>
  <c r="AB53" i="6"/>
  <c r="Y53" i="6"/>
  <c r="V16" i="6"/>
  <c r="S24" i="6"/>
  <c r="O24" i="6"/>
  <c r="P24" i="6"/>
  <c r="L24" i="6"/>
  <c r="M24" i="6"/>
  <c r="I24" i="6"/>
  <c r="J24" i="6"/>
  <c r="AG48" i="6"/>
  <c r="AD48" i="6"/>
  <c r="AE48" i="6"/>
  <c r="AA48" i="6"/>
  <c r="AB48" i="6"/>
  <c r="Y48" i="6"/>
  <c r="U18" i="6"/>
  <c r="V18" i="6"/>
  <c r="S50" i="6"/>
  <c r="P50" i="6"/>
  <c r="L50" i="6"/>
  <c r="M50" i="6"/>
  <c r="I50" i="6"/>
  <c r="J50" i="6"/>
  <c r="AG71" i="6"/>
  <c r="AD71" i="6"/>
  <c r="AE71" i="6"/>
  <c r="AA71" i="6"/>
  <c r="AB71" i="6"/>
  <c r="X71" i="6"/>
  <c r="Y71" i="6"/>
  <c r="V71" i="6"/>
  <c r="S42" i="6"/>
  <c r="P42" i="6"/>
  <c r="L42" i="6"/>
  <c r="M42" i="6"/>
  <c r="I42" i="6"/>
  <c r="J42" i="6"/>
  <c r="AG19" i="6"/>
  <c r="AD19" i="6"/>
  <c r="AE19" i="6"/>
  <c r="AB19" i="6"/>
  <c r="Y19" i="6"/>
  <c r="V19" i="6"/>
  <c r="S16" i="6"/>
  <c r="O16" i="6"/>
  <c r="P16" i="6"/>
  <c r="M58" i="6"/>
  <c r="I58" i="6"/>
  <c r="J58" i="6"/>
  <c r="AG59" i="6"/>
  <c r="AD59" i="6"/>
  <c r="AE59" i="6"/>
  <c r="AA59" i="6"/>
  <c r="AB59" i="6"/>
  <c r="X59" i="6"/>
  <c r="Y59" i="6"/>
  <c r="V24" i="6"/>
  <c r="R73" i="6"/>
  <c r="S73" i="6"/>
  <c r="O73" i="6"/>
  <c r="P73" i="6"/>
  <c r="M49" i="6"/>
  <c r="I49" i="6"/>
  <c r="J49" i="6"/>
  <c r="AG50" i="6"/>
  <c r="AD50" i="6"/>
  <c r="AE50" i="6"/>
  <c r="AA50" i="6"/>
  <c r="AB50" i="6"/>
  <c r="Y50" i="6"/>
  <c r="U52" i="6"/>
  <c r="V52" i="6"/>
  <c r="R72" i="6"/>
  <c r="S72" i="6"/>
  <c r="O72" i="6"/>
  <c r="P72" i="6"/>
  <c r="L78" i="6"/>
  <c r="M78" i="6"/>
  <c r="I78" i="6"/>
  <c r="J78" i="6"/>
  <c r="AG70" i="6"/>
  <c r="AD70" i="6"/>
  <c r="AE70" i="6"/>
  <c r="AA70" i="6"/>
  <c r="AB70" i="6"/>
  <c r="X70" i="6"/>
  <c r="Y70" i="6"/>
  <c r="U78" i="6"/>
  <c r="V78" i="6"/>
  <c r="R55" i="6"/>
  <c r="S55" i="6"/>
  <c r="P55" i="6"/>
  <c r="M53" i="6"/>
  <c r="I53" i="6"/>
  <c r="J53" i="6"/>
  <c r="AG15" i="6"/>
  <c r="AD15" i="6"/>
  <c r="AE15" i="6"/>
  <c r="AB15" i="6"/>
  <c r="Y15" i="6"/>
  <c r="V15" i="6"/>
  <c r="R63" i="6"/>
  <c r="S63" i="6"/>
  <c r="O63" i="6"/>
  <c r="P63" i="6"/>
  <c r="M43" i="6"/>
  <c r="I43" i="6"/>
  <c r="J43" i="6"/>
  <c r="AG63" i="6"/>
  <c r="AD63" i="6"/>
  <c r="AE63" i="6"/>
  <c r="AA63" i="6"/>
  <c r="AB63" i="6"/>
  <c r="X63" i="6"/>
  <c r="Y63" i="6"/>
  <c r="U67" i="6"/>
  <c r="V67" i="6"/>
  <c r="S51" i="6"/>
  <c r="O51" i="6"/>
  <c r="P51" i="6"/>
  <c r="M37" i="6"/>
  <c r="AG31" i="6"/>
  <c r="AD31" i="6"/>
  <c r="AE31" i="6"/>
  <c r="AB31" i="6"/>
  <c r="Y31" i="6"/>
  <c r="U48" i="6"/>
  <c r="V48" i="6"/>
  <c r="S27" i="6"/>
  <c r="O27" i="6"/>
  <c r="P27" i="6"/>
  <c r="M52" i="6"/>
  <c r="AG39" i="6"/>
  <c r="AD39" i="6"/>
  <c r="AE39" i="6"/>
  <c r="AA39" i="6"/>
  <c r="AB39" i="6"/>
  <c r="Y39" i="6"/>
  <c r="V40" i="6"/>
  <c r="S22" i="6"/>
  <c r="P22" i="6"/>
  <c r="M44" i="6"/>
  <c r="AG14" i="6"/>
  <c r="AD14" i="6"/>
  <c r="AE14" i="6"/>
  <c r="AB14" i="6"/>
  <c r="Y14" i="6"/>
  <c r="V14" i="6"/>
  <c r="S39" i="6"/>
  <c r="P39" i="6"/>
  <c r="L16" i="6"/>
  <c r="M16" i="6"/>
  <c r="AG61" i="6"/>
  <c r="AD61" i="6"/>
  <c r="AE61" i="6"/>
  <c r="AA61" i="6"/>
  <c r="AB61" i="6"/>
  <c r="X61" i="6"/>
  <c r="Y61" i="6"/>
  <c r="U63" i="6"/>
  <c r="V63" i="6"/>
  <c r="R78" i="6"/>
  <c r="S78" i="6"/>
  <c r="O78" i="6"/>
  <c r="P78" i="6"/>
  <c r="M34" i="6"/>
  <c r="AG62" i="6"/>
  <c r="AD62" i="6"/>
  <c r="AE62" i="6"/>
  <c r="AA62" i="6"/>
  <c r="AB62" i="6"/>
  <c r="X62" i="6"/>
  <c r="Y62" i="6"/>
  <c r="U66" i="6"/>
  <c r="V66" i="6"/>
  <c r="S54" i="6"/>
  <c r="P54" i="6"/>
  <c r="L73" i="6"/>
  <c r="M73" i="6"/>
  <c r="AG47" i="6"/>
  <c r="AD47" i="6"/>
  <c r="AE47" i="6"/>
  <c r="AA47" i="6"/>
  <c r="AB47" i="6"/>
  <c r="Y47" i="6"/>
  <c r="U35" i="6"/>
  <c r="V35" i="6"/>
  <c r="S29" i="6"/>
  <c r="P29" i="6"/>
  <c r="M66" i="6"/>
  <c r="AG11" i="6"/>
  <c r="AD11" i="6"/>
  <c r="AE11" i="6"/>
  <c r="AB11" i="6"/>
  <c r="Y11" i="6"/>
  <c r="S19" i="6"/>
  <c r="P19" i="6"/>
  <c r="M29" i="6"/>
  <c r="AG17" i="6"/>
  <c r="AD17" i="6"/>
  <c r="AE17" i="6"/>
  <c r="AB17" i="6"/>
  <c r="Y17" i="6"/>
  <c r="V17" i="6"/>
  <c r="S47" i="6"/>
  <c r="P47" i="6"/>
  <c r="L72" i="6"/>
  <c r="M72" i="6"/>
  <c r="AG12" i="6"/>
  <c r="AD12" i="6"/>
  <c r="AE12" i="6"/>
  <c r="AB12" i="6"/>
  <c r="Y12" i="6"/>
  <c r="V12" i="6"/>
  <c r="S26" i="6"/>
  <c r="P26" i="6"/>
  <c r="M68" i="6"/>
  <c r="AG20" i="6"/>
  <c r="AD20" i="6"/>
  <c r="AE20" i="6"/>
  <c r="AB20" i="6"/>
  <c r="Y20" i="6"/>
  <c r="V30" i="6"/>
  <c r="R68" i="6"/>
  <c r="S68" i="6"/>
  <c r="O68" i="6"/>
  <c r="P68" i="6"/>
  <c r="M54" i="6"/>
  <c r="AG52" i="6"/>
  <c r="AD52" i="6"/>
  <c r="AE52" i="6"/>
  <c r="AA52" i="6"/>
  <c r="AB52" i="6"/>
  <c r="Y52" i="6"/>
  <c r="V51" i="6"/>
  <c r="S46" i="6"/>
  <c r="P46" i="6"/>
  <c r="M62" i="6"/>
  <c r="AG36" i="6"/>
  <c r="AD36" i="6"/>
  <c r="AE36" i="6"/>
  <c r="AB36" i="6"/>
  <c r="Y36" i="6"/>
  <c r="V46" i="6"/>
  <c r="S40" i="6"/>
  <c r="P40" i="6"/>
  <c r="M67" i="6"/>
  <c r="AG16" i="6"/>
  <c r="AD16" i="6"/>
  <c r="AE16" i="6"/>
  <c r="AB16" i="6"/>
  <c r="Y16" i="6"/>
  <c r="V44" i="6"/>
  <c r="R66" i="6"/>
  <c r="S66" i="6"/>
  <c r="O66" i="6"/>
  <c r="P66" i="6"/>
  <c r="M36" i="6"/>
  <c r="AG30" i="6"/>
  <c r="AD30" i="6"/>
  <c r="AE30" i="6"/>
  <c r="AB30" i="6"/>
  <c r="Y30" i="6"/>
  <c r="V22" i="6"/>
  <c r="S13" i="6"/>
  <c r="P13" i="6"/>
  <c r="M31" i="6"/>
  <c r="AG32" i="6"/>
  <c r="AD32" i="6"/>
  <c r="AE32" i="6"/>
  <c r="AB32" i="6"/>
  <c r="Y32" i="6"/>
  <c r="V32" i="6"/>
  <c r="S49" i="6"/>
  <c r="P49" i="6"/>
  <c r="M46" i="6"/>
  <c r="AG45" i="6"/>
  <c r="AD45" i="6"/>
  <c r="AE45" i="6"/>
  <c r="AA45" i="6"/>
  <c r="AB45" i="6"/>
  <c r="Y45" i="6"/>
  <c r="V21" i="6"/>
  <c r="S18" i="6"/>
  <c r="O18" i="6"/>
  <c r="P18" i="6"/>
  <c r="L55" i="6"/>
  <c r="M55" i="6"/>
  <c r="AG56" i="6"/>
  <c r="AD56" i="6"/>
  <c r="AE56" i="6"/>
  <c r="AA56" i="6"/>
  <c r="AB56" i="6"/>
  <c r="X56" i="6"/>
  <c r="Y56" i="6"/>
  <c r="V37" i="6"/>
  <c r="S43" i="6"/>
  <c r="P43" i="6"/>
  <c r="M33" i="6"/>
  <c r="AG26" i="6"/>
  <c r="AD26" i="6"/>
  <c r="AE26" i="6"/>
  <c r="AB26" i="6"/>
  <c r="Y26" i="6"/>
  <c r="V20" i="6"/>
  <c r="S30" i="6"/>
  <c r="P30" i="6"/>
  <c r="M38" i="6"/>
  <c r="AG22" i="6"/>
  <c r="AD22" i="6"/>
  <c r="AE22" i="6"/>
  <c r="AB22" i="6"/>
  <c r="Y22" i="6"/>
  <c r="V42" i="6"/>
  <c r="S14" i="6"/>
  <c r="P14" i="6"/>
  <c r="M47" i="6"/>
  <c r="AG34" i="6"/>
  <c r="AD34" i="6"/>
  <c r="AE34" i="6"/>
  <c r="AB34" i="6"/>
  <c r="Y34" i="6"/>
  <c r="V49" i="6"/>
  <c r="S36" i="6"/>
  <c r="P36" i="6"/>
  <c r="M35" i="6"/>
  <c r="AG68" i="6"/>
  <c r="AD68" i="6"/>
  <c r="AE68" i="6"/>
  <c r="AA68" i="6"/>
  <c r="AB68" i="6"/>
  <c r="X68" i="6"/>
  <c r="Y68" i="6"/>
  <c r="U72" i="6"/>
  <c r="V72" i="6"/>
  <c r="R58" i="6"/>
  <c r="S58" i="6"/>
  <c r="O58" i="6"/>
  <c r="P58" i="6"/>
  <c r="M28" i="6"/>
  <c r="AG27" i="6"/>
  <c r="AD27" i="6"/>
  <c r="AE27" i="6"/>
  <c r="AB27" i="6"/>
  <c r="Y27" i="6"/>
  <c r="V47" i="6"/>
  <c r="S48" i="6"/>
  <c r="P48" i="6"/>
  <c r="M48" i="6"/>
  <c r="AG44" i="6"/>
  <c r="AD44" i="6"/>
  <c r="AE44" i="6"/>
  <c r="AA44" i="6"/>
  <c r="AB44" i="6"/>
  <c r="Y44" i="6"/>
  <c r="U29" i="6"/>
  <c r="V29" i="6"/>
  <c r="S12" i="6"/>
  <c r="P12" i="6"/>
  <c r="L63" i="6"/>
  <c r="M63" i="6"/>
  <c r="AG21" i="6"/>
  <c r="AD21" i="6"/>
  <c r="AE21" i="6"/>
  <c r="AB21" i="6"/>
  <c r="Y21" i="6"/>
  <c r="U45" i="6"/>
  <c r="V45" i="6"/>
  <c r="S11" i="6"/>
  <c r="P11" i="6"/>
  <c r="M19" i="6"/>
  <c r="AG42" i="6"/>
  <c r="AD42" i="6"/>
  <c r="AE42" i="6"/>
  <c r="AA42" i="6"/>
  <c r="AB42" i="6"/>
  <c r="Y42" i="6"/>
  <c r="V26" i="6"/>
  <c r="S23" i="6"/>
  <c r="P23" i="6"/>
  <c r="M23" i="6"/>
  <c r="AG40" i="6"/>
  <c r="AD40" i="6"/>
  <c r="AE40" i="6"/>
  <c r="AA40" i="6"/>
  <c r="AB40" i="6"/>
  <c r="Y40" i="6"/>
  <c r="V41" i="6"/>
  <c r="O67" i="6"/>
  <c r="P67" i="6"/>
  <c r="L51" i="6"/>
  <c r="M51" i="6"/>
  <c r="AG55" i="6"/>
  <c r="AD55" i="6"/>
  <c r="AE55" i="6"/>
  <c r="AA55" i="6"/>
  <c r="AB55" i="6"/>
  <c r="Y55" i="6"/>
  <c r="U58" i="6"/>
  <c r="V58" i="6"/>
  <c r="S37" i="6"/>
  <c r="P37" i="6"/>
  <c r="M21" i="6"/>
  <c r="AG69" i="6"/>
  <c r="AD69" i="6"/>
  <c r="AE69" i="6"/>
  <c r="AA69" i="6"/>
  <c r="AB69" i="6"/>
  <c r="X69" i="6"/>
  <c r="Y69" i="6"/>
  <c r="U73" i="6"/>
  <c r="V73" i="6"/>
  <c r="S15" i="6"/>
  <c r="P15" i="6"/>
  <c r="M20" i="6"/>
  <c r="AG37" i="6"/>
  <c r="AD37" i="6"/>
  <c r="AE37" i="6"/>
  <c r="AB37" i="6"/>
  <c r="Y37" i="6"/>
  <c r="U62" i="6"/>
  <c r="V62" i="6"/>
  <c r="S35" i="6"/>
  <c r="P35" i="6"/>
  <c r="M40" i="6"/>
  <c r="AG24" i="6"/>
  <c r="AD24" i="6"/>
  <c r="AE24" i="6"/>
  <c r="AB24" i="6"/>
  <c r="Y24" i="6"/>
  <c r="U54" i="6"/>
  <c r="V54" i="6"/>
  <c r="S41" i="6"/>
  <c r="O41" i="6"/>
  <c r="P41" i="6"/>
  <c r="M26" i="6"/>
  <c r="AG35" i="6"/>
  <c r="AD35" i="6"/>
  <c r="AE35" i="6"/>
  <c r="AB35" i="6"/>
  <c r="Y35" i="6"/>
  <c r="V36" i="6"/>
  <c r="S32" i="6"/>
  <c r="P32" i="6"/>
  <c r="M30" i="6"/>
  <c r="AG38" i="6"/>
  <c r="AD38" i="6"/>
  <c r="AE38" i="6"/>
  <c r="AB38" i="6"/>
  <c r="Y38" i="6"/>
  <c r="V38" i="6"/>
  <c r="S28" i="6"/>
  <c r="O28" i="6"/>
  <c r="P28" i="6"/>
  <c r="L27" i="6"/>
  <c r="M27" i="6"/>
  <c r="AG67" i="6"/>
  <c r="AD67" i="6"/>
  <c r="AE67" i="6"/>
  <c r="AA67" i="6"/>
  <c r="AB67" i="6"/>
  <c r="X67" i="6"/>
  <c r="Y67" i="6"/>
  <c r="U70" i="6"/>
  <c r="V70" i="6"/>
  <c r="S17" i="6"/>
  <c r="P17" i="6"/>
  <c r="L22" i="6"/>
  <c r="M22" i="6"/>
  <c r="AG58" i="6"/>
  <c r="AD58" i="6"/>
  <c r="AE58" i="6"/>
  <c r="AA58" i="6"/>
  <c r="AB58" i="6"/>
  <c r="X58" i="6"/>
  <c r="Y58" i="6"/>
  <c r="V55" i="6"/>
  <c r="S44" i="6"/>
  <c r="O44" i="6"/>
  <c r="P44" i="6"/>
  <c r="L18" i="6"/>
  <c r="M18" i="6"/>
  <c r="AG43" i="6"/>
  <c r="AD43" i="6"/>
  <c r="AE43" i="6"/>
  <c r="AA43" i="6"/>
  <c r="AB43" i="6"/>
  <c r="Y43" i="6"/>
  <c r="V43" i="6"/>
  <c r="S33" i="6"/>
  <c r="P33" i="6"/>
  <c r="L59" i="6"/>
  <c r="M59" i="6"/>
  <c r="AG49" i="6"/>
  <c r="AD49" i="6"/>
  <c r="AE49" i="6"/>
  <c r="AA49" i="6"/>
  <c r="AB49" i="6"/>
  <c r="Y49" i="6"/>
  <c r="V34" i="6"/>
  <c r="R59" i="6"/>
  <c r="S59" i="6"/>
  <c r="O59" i="6"/>
  <c r="P59" i="6"/>
  <c r="M15" i="6"/>
  <c r="AG41" i="6"/>
  <c r="AD41" i="6"/>
  <c r="AE41" i="6"/>
  <c r="AA41" i="6"/>
  <c r="AB41" i="6"/>
  <c r="Y41" i="6"/>
  <c r="V39" i="6"/>
  <c r="S31" i="6"/>
  <c r="P31" i="6"/>
  <c r="M32" i="6"/>
  <c r="AG66" i="6"/>
  <c r="AD66" i="6"/>
  <c r="AE66" i="6"/>
  <c r="AA66" i="6"/>
  <c r="AB66" i="6"/>
  <c r="X66" i="6"/>
  <c r="Y66" i="6"/>
  <c r="U68" i="6"/>
  <c r="V68" i="6"/>
  <c r="S34" i="6"/>
  <c r="P34" i="6"/>
  <c r="L56" i="6"/>
  <c r="M56" i="6"/>
  <c r="AG33" i="6"/>
  <c r="AD33" i="6"/>
  <c r="AE33" i="6"/>
  <c r="AB33" i="6"/>
  <c r="Y33" i="6"/>
  <c r="V33" i="6"/>
  <c r="S45" i="6"/>
  <c r="O45" i="6"/>
  <c r="P45" i="6"/>
  <c r="M39" i="6"/>
  <c r="AG18" i="6"/>
  <c r="AD18" i="6"/>
  <c r="AE18" i="6"/>
  <c r="AB18" i="6"/>
  <c r="Y18" i="6"/>
  <c r="U53" i="6"/>
  <c r="V53" i="6"/>
  <c r="S56" i="6"/>
  <c r="O56" i="6"/>
  <c r="P56" i="6"/>
  <c r="M17" i="6"/>
  <c r="AG51" i="6"/>
  <c r="AD51" i="6"/>
  <c r="AE51" i="6"/>
  <c r="AA51" i="6"/>
  <c r="AB51" i="6"/>
  <c r="Y51" i="6"/>
  <c r="V27" i="6"/>
  <c r="S53" i="6"/>
  <c r="P53" i="6"/>
  <c r="M45" i="6"/>
  <c r="AG29" i="6"/>
  <c r="AD29" i="6"/>
  <c r="AE29" i="6"/>
  <c r="AB29" i="6"/>
  <c r="Y29" i="6"/>
  <c r="V31" i="6"/>
  <c r="S38" i="6"/>
  <c r="P38" i="6"/>
  <c r="M13" i="6"/>
  <c r="AG54" i="6"/>
  <c r="AD54" i="6"/>
  <c r="AE54" i="6"/>
  <c r="AA54" i="6"/>
  <c r="AB54" i="6"/>
  <c r="X54" i="6"/>
  <c r="Y54" i="6"/>
  <c r="U56" i="6"/>
  <c r="V56" i="6"/>
  <c r="R62" i="6"/>
  <c r="S62" i="6"/>
  <c r="M41" i="6"/>
  <c r="AG57" i="6"/>
  <c r="AD57" i="6"/>
  <c r="AE57" i="6"/>
  <c r="AA57" i="6"/>
  <c r="AB57" i="6"/>
  <c r="X57" i="6"/>
  <c r="Y57" i="6"/>
  <c r="U59" i="6"/>
  <c r="V59" i="6"/>
  <c r="S21" i="6"/>
  <c r="O21" i="6"/>
  <c r="P21" i="6"/>
  <c r="M12" i="6"/>
  <c r="AG13" i="6"/>
  <c r="AD13" i="6"/>
  <c r="AE13" i="6"/>
  <c r="AB13" i="6"/>
  <c r="Y13" i="6"/>
  <c r="V13" i="6"/>
  <c r="S20" i="6"/>
  <c r="P20" i="6"/>
  <c r="M14" i="6"/>
  <c r="AG28" i="6"/>
  <c r="AD28" i="6"/>
  <c r="AE28" i="6"/>
  <c r="AB28" i="6"/>
  <c r="Y28" i="6"/>
  <c r="V28" i="6"/>
  <c r="S52" i="6"/>
  <c r="O52" i="6"/>
  <c r="P52" i="6"/>
  <c r="M11" i="6"/>
  <c r="AF3" i="6"/>
  <c r="AF2" i="6"/>
  <c r="C8" i="6"/>
  <c r="E110" i="5"/>
  <c r="F110" i="5"/>
  <c r="C110" i="5"/>
  <c r="D110" i="5"/>
  <c r="G110" i="5"/>
  <c r="AD91" i="5"/>
  <c r="AA91" i="5"/>
  <c r="X91" i="5"/>
  <c r="U91" i="5"/>
  <c r="R91" i="5"/>
  <c r="O91" i="5"/>
  <c r="L91" i="5"/>
  <c r="I91" i="5"/>
  <c r="M11" i="5"/>
  <c r="P24" i="5"/>
  <c r="S24" i="5"/>
  <c r="V13" i="5"/>
  <c r="Y13" i="5"/>
  <c r="AB13" i="5"/>
  <c r="AD13" i="5"/>
  <c r="AE13" i="5"/>
  <c r="AG13" i="5"/>
  <c r="L14" i="5"/>
  <c r="M14" i="5"/>
  <c r="P36" i="5"/>
  <c r="S36" i="5"/>
  <c r="U37" i="5"/>
  <c r="V37" i="5"/>
  <c r="Y37" i="5"/>
  <c r="AB37" i="5"/>
  <c r="AD37" i="5"/>
  <c r="AE37" i="5"/>
  <c r="AG37" i="5"/>
  <c r="L51" i="5"/>
  <c r="M51" i="5"/>
  <c r="P42" i="5"/>
  <c r="S42" i="5"/>
  <c r="V45" i="5"/>
  <c r="Y45" i="5"/>
  <c r="AA45" i="5"/>
  <c r="AB45" i="5"/>
  <c r="AD45" i="5"/>
  <c r="AE45" i="5"/>
  <c r="AG45" i="5"/>
  <c r="M15" i="5"/>
  <c r="O31" i="5"/>
  <c r="P31" i="5"/>
  <c r="S31" i="5"/>
  <c r="U43" i="5"/>
  <c r="V43" i="5"/>
  <c r="Y43" i="5"/>
  <c r="AA43" i="5"/>
  <c r="AB43" i="5"/>
  <c r="AD43" i="5"/>
  <c r="AE43" i="5"/>
  <c r="AG43" i="5"/>
  <c r="M13" i="5"/>
  <c r="P20" i="5"/>
  <c r="S20" i="5"/>
  <c r="U51" i="5"/>
  <c r="V51" i="5"/>
  <c r="X51" i="5"/>
  <c r="Y51" i="5"/>
  <c r="AA51" i="5"/>
  <c r="AB51" i="5"/>
  <c r="AD51" i="5"/>
  <c r="AE51" i="5"/>
  <c r="AG51" i="5"/>
  <c r="L54" i="5"/>
  <c r="M54" i="5"/>
  <c r="O51" i="5"/>
  <c r="P51" i="5"/>
  <c r="S51" i="5"/>
  <c r="V23" i="5"/>
  <c r="Y23" i="5"/>
  <c r="AB23" i="5"/>
  <c r="AD23" i="5"/>
  <c r="AE23" i="5"/>
  <c r="AG23" i="5"/>
  <c r="L55" i="5"/>
  <c r="M55" i="5"/>
  <c r="P35" i="5"/>
  <c r="S35" i="5"/>
  <c r="U55" i="5"/>
  <c r="V55" i="5"/>
  <c r="X55" i="5"/>
  <c r="Y55" i="5"/>
  <c r="AA55" i="5"/>
  <c r="AB55" i="5"/>
  <c r="AD55" i="5"/>
  <c r="AE55" i="5"/>
  <c r="AG55" i="5"/>
  <c r="M12" i="5"/>
  <c r="P56" i="5"/>
  <c r="S56" i="5"/>
  <c r="U49" i="5"/>
  <c r="V49" i="5"/>
  <c r="Y49" i="5"/>
  <c r="AA49" i="5"/>
  <c r="AB49" i="5"/>
  <c r="AD49" i="5"/>
  <c r="AE49" i="5"/>
  <c r="AG49" i="5"/>
  <c r="L18" i="5"/>
  <c r="M18" i="5"/>
  <c r="O43" i="5"/>
  <c r="P43" i="5"/>
  <c r="S43" i="5"/>
  <c r="V21" i="5"/>
  <c r="Y21" i="5"/>
  <c r="AB21" i="5"/>
  <c r="AD21" i="5"/>
  <c r="AE21" i="5"/>
  <c r="AG21" i="5"/>
  <c r="M21" i="5"/>
  <c r="O58" i="5"/>
  <c r="P58" i="5"/>
  <c r="S58" i="5"/>
  <c r="U44" i="5"/>
  <c r="V44" i="5"/>
  <c r="Y44" i="5"/>
  <c r="AA44" i="5"/>
  <c r="AB44" i="5"/>
  <c r="AD44" i="5"/>
  <c r="AE44" i="5"/>
  <c r="AG44" i="5"/>
  <c r="M22" i="5"/>
  <c r="P16" i="5"/>
  <c r="S16" i="5"/>
  <c r="U61" i="5"/>
  <c r="V61" i="5"/>
  <c r="X61" i="5"/>
  <c r="Y61" i="5"/>
  <c r="AA61" i="5"/>
  <c r="AB61" i="5"/>
  <c r="AD61" i="5"/>
  <c r="AE61" i="5"/>
  <c r="AG61" i="5"/>
  <c r="M17" i="5"/>
  <c r="P38" i="5"/>
  <c r="S38" i="5"/>
  <c r="U32" i="5"/>
  <c r="V32" i="5"/>
  <c r="Y32" i="5"/>
  <c r="AB32" i="5"/>
  <c r="AD32" i="5"/>
  <c r="AE32" i="5"/>
  <c r="AG32" i="5"/>
  <c r="M25" i="5"/>
  <c r="P53" i="5"/>
  <c r="S53" i="5"/>
  <c r="V16" i="5"/>
  <c r="Y16" i="5"/>
  <c r="AB16" i="5"/>
  <c r="AD16" i="5"/>
  <c r="AE16" i="5"/>
  <c r="AG16" i="5"/>
  <c r="M43" i="5"/>
  <c r="P21" i="5"/>
  <c r="S21" i="5"/>
  <c r="U52" i="5"/>
  <c r="V52" i="5"/>
  <c r="X52" i="5"/>
  <c r="Y52" i="5"/>
  <c r="AA52" i="5"/>
  <c r="AB52" i="5"/>
  <c r="AD52" i="5"/>
  <c r="AE52" i="5"/>
  <c r="AG52" i="5"/>
  <c r="L45" i="5"/>
  <c r="M45" i="5"/>
  <c r="O50" i="5"/>
  <c r="P50" i="5"/>
  <c r="S50" i="5"/>
  <c r="U40" i="5"/>
  <c r="V40" i="5"/>
  <c r="Y40" i="5"/>
  <c r="AA40" i="5"/>
  <c r="AB40" i="5"/>
  <c r="AD40" i="5"/>
  <c r="AE40" i="5"/>
  <c r="AG40" i="5"/>
  <c r="L59" i="5"/>
  <c r="M59" i="5"/>
  <c r="O41" i="5"/>
  <c r="P41" i="5"/>
  <c r="S41" i="5"/>
  <c r="V11" i="5"/>
  <c r="Y11" i="5"/>
  <c r="AB11" i="5"/>
  <c r="AD11" i="5"/>
  <c r="AE11" i="5"/>
  <c r="AG11" i="5"/>
  <c r="M40" i="5"/>
  <c r="O54" i="5"/>
  <c r="P54" i="5"/>
  <c r="S54" i="5"/>
  <c r="U63" i="5"/>
  <c r="V63" i="5"/>
  <c r="X63" i="5"/>
  <c r="Y63" i="5"/>
  <c r="AA63" i="5"/>
  <c r="AB63" i="5"/>
  <c r="AD63" i="5"/>
  <c r="AE63" i="5"/>
  <c r="AG63" i="5"/>
  <c r="M16" i="5"/>
  <c r="P14" i="5"/>
  <c r="S14" i="5"/>
  <c r="U50" i="5"/>
  <c r="V50" i="5"/>
  <c r="Y50" i="5"/>
  <c r="AA50" i="5"/>
  <c r="AB50" i="5"/>
  <c r="AD50" i="5"/>
  <c r="AE50" i="5"/>
  <c r="AG50" i="5"/>
  <c r="M24" i="5"/>
  <c r="P12" i="5"/>
  <c r="S12" i="5"/>
  <c r="U56" i="5"/>
  <c r="V56" i="5"/>
  <c r="X56" i="5"/>
  <c r="Y56" i="5"/>
  <c r="AA56" i="5"/>
  <c r="AB56" i="5"/>
  <c r="AD56" i="5"/>
  <c r="AE56" i="5"/>
  <c r="AG56" i="5"/>
  <c r="L61" i="5"/>
  <c r="M61" i="5"/>
  <c r="P34" i="5"/>
  <c r="S34" i="5"/>
  <c r="U47" i="5"/>
  <c r="V47" i="5"/>
  <c r="Y47" i="5"/>
  <c r="AA47" i="5"/>
  <c r="AB47" i="5"/>
  <c r="AD47" i="5"/>
  <c r="AE47" i="5"/>
  <c r="AG47" i="5"/>
  <c r="M20" i="5"/>
  <c r="P47" i="5"/>
  <c r="S47" i="5"/>
  <c r="V18" i="5"/>
  <c r="Y18" i="5"/>
  <c r="AB18" i="5"/>
  <c r="AD18" i="5"/>
  <c r="AE18" i="5"/>
  <c r="AG18" i="5"/>
  <c r="M27" i="5"/>
  <c r="P17" i="5"/>
  <c r="S17" i="5"/>
  <c r="U60" i="5"/>
  <c r="V60" i="5"/>
  <c r="X60" i="5"/>
  <c r="Y60" i="5"/>
  <c r="AA60" i="5"/>
  <c r="AB60" i="5"/>
  <c r="AD60" i="5"/>
  <c r="AE60" i="5"/>
  <c r="AG60" i="5"/>
  <c r="M29" i="5"/>
  <c r="P40" i="5"/>
  <c r="S40" i="5"/>
  <c r="U64" i="5"/>
  <c r="V64" i="5"/>
  <c r="X64" i="5"/>
  <c r="Y64" i="5"/>
  <c r="AA64" i="5"/>
  <c r="AB64" i="5"/>
  <c r="AD64" i="5"/>
  <c r="AE64" i="5"/>
  <c r="AG64" i="5"/>
  <c r="L48" i="5"/>
  <c r="M48" i="5"/>
  <c r="P44" i="5"/>
  <c r="S44" i="5"/>
  <c r="U59" i="5"/>
  <c r="V59" i="5"/>
  <c r="X59" i="5"/>
  <c r="Y59" i="5"/>
  <c r="AA59" i="5"/>
  <c r="AB59" i="5"/>
  <c r="AD59" i="5"/>
  <c r="AE59" i="5"/>
  <c r="AG59" i="5"/>
  <c r="M28" i="5"/>
  <c r="P15" i="5"/>
  <c r="S15" i="5"/>
  <c r="U36" i="5"/>
  <c r="V36" i="5"/>
  <c r="Y36" i="5"/>
  <c r="AB36" i="5"/>
  <c r="AD36" i="5"/>
  <c r="AE36" i="5"/>
  <c r="AG36" i="5"/>
  <c r="M41" i="5"/>
  <c r="P11" i="5"/>
  <c r="S11" i="5"/>
  <c r="V22" i="5"/>
  <c r="Y22" i="5"/>
  <c r="AB22" i="5"/>
  <c r="AD22" i="5"/>
  <c r="AE22" i="5"/>
  <c r="AG22" i="5"/>
  <c r="M42" i="5"/>
  <c r="P28" i="5"/>
  <c r="S28" i="5"/>
  <c r="U15" i="5"/>
  <c r="V15" i="5"/>
  <c r="Y15" i="5"/>
  <c r="AB15" i="5"/>
  <c r="AD15" i="5"/>
  <c r="AE15" i="5"/>
  <c r="AG15" i="5"/>
  <c r="M44" i="5"/>
  <c r="P57" i="5"/>
  <c r="S57" i="5"/>
  <c r="U54" i="5"/>
  <c r="V54" i="5"/>
  <c r="X54" i="5"/>
  <c r="Y54" i="5"/>
  <c r="AA54" i="5"/>
  <c r="AB54" i="5"/>
  <c r="AD54" i="5"/>
  <c r="AE54" i="5"/>
  <c r="AG54" i="5"/>
  <c r="M32" i="5"/>
  <c r="P13" i="5"/>
  <c r="S13" i="5"/>
  <c r="U19" i="5"/>
  <c r="V19" i="5"/>
  <c r="Y19" i="5"/>
  <c r="AB19" i="5"/>
  <c r="AD19" i="5"/>
  <c r="AE19" i="5"/>
  <c r="AG19" i="5"/>
  <c r="M50" i="5"/>
  <c r="P25" i="5"/>
  <c r="S25" i="5"/>
  <c r="U58" i="5"/>
  <c r="V58" i="5"/>
  <c r="X58" i="5"/>
  <c r="Y58" i="5"/>
  <c r="AA58" i="5"/>
  <c r="AB58" i="5"/>
  <c r="AD58" i="5"/>
  <c r="AE58" i="5"/>
  <c r="AG58" i="5"/>
  <c r="M36" i="5"/>
  <c r="P27" i="5"/>
  <c r="S27" i="5"/>
  <c r="V14" i="5"/>
  <c r="Y14" i="5"/>
  <c r="AB14" i="5"/>
  <c r="AD14" i="5"/>
  <c r="AE14" i="5"/>
  <c r="AG14" i="5"/>
  <c r="M34" i="5"/>
  <c r="P32" i="5"/>
  <c r="S32" i="5"/>
  <c r="V12" i="5"/>
  <c r="Y12" i="5"/>
  <c r="AB12" i="5"/>
  <c r="AD12" i="5"/>
  <c r="AE12" i="5"/>
  <c r="AG12" i="5"/>
  <c r="M58" i="5"/>
  <c r="P26" i="5"/>
  <c r="S26" i="5"/>
  <c r="U25" i="5"/>
  <c r="V25" i="5"/>
  <c r="Y25" i="5"/>
  <c r="AB25" i="5"/>
  <c r="AD25" i="5"/>
  <c r="AE25" i="5"/>
  <c r="AG25" i="5"/>
  <c r="M56" i="5"/>
  <c r="O60" i="5"/>
  <c r="P60" i="5"/>
  <c r="S60" i="5"/>
  <c r="U26" i="5"/>
  <c r="V26" i="5"/>
  <c r="Y26" i="5"/>
  <c r="AB26" i="5"/>
  <c r="AD26" i="5"/>
  <c r="AE26" i="5"/>
  <c r="AG26" i="5"/>
  <c r="M38" i="5"/>
  <c r="P37" i="5"/>
  <c r="S37" i="5"/>
  <c r="V41" i="5"/>
  <c r="Y41" i="5"/>
  <c r="AA41" i="5"/>
  <c r="AB41" i="5"/>
  <c r="AD41" i="5"/>
  <c r="AE41" i="5"/>
  <c r="AG41" i="5"/>
  <c r="M37" i="5"/>
  <c r="P29" i="5"/>
  <c r="S29" i="5"/>
  <c r="V28" i="5"/>
  <c r="Y28" i="5"/>
  <c r="AB28" i="5"/>
  <c r="AD28" i="5"/>
  <c r="AE28" i="5"/>
  <c r="AG28" i="5"/>
  <c r="M57" i="5"/>
  <c r="P39" i="5"/>
  <c r="S39" i="5"/>
  <c r="V29" i="5"/>
  <c r="Y29" i="5"/>
  <c r="AB29" i="5"/>
  <c r="AD29" i="5"/>
  <c r="AE29" i="5"/>
  <c r="AG29" i="5"/>
  <c r="J29" i="5"/>
  <c r="M53" i="5"/>
  <c r="P22" i="5"/>
  <c r="S22" i="5"/>
  <c r="U27" i="5"/>
  <c r="V27" i="5"/>
  <c r="Y27" i="5"/>
  <c r="AB27" i="5"/>
  <c r="AD27" i="5"/>
  <c r="AE27" i="5"/>
  <c r="AG27" i="5"/>
  <c r="I47" i="5"/>
  <c r="J47" i="5"/>
  <c r="M47" i="5"/>
  <c r="O55" i="5"/>
  <c r="P55" i="5"/>
  <c r="S55" i="5"/>
  <c r="U53" i="5"/>
  <c r="V53" i="5"/>
  <c r="X53" i="5"/>
  <c r="Y53" i="5"/>
  <c r="AA53" i="5"/>
  <c r="AB53" i="5"/>
  <c r="AD53" i="5"/>
  <c r="AE53" i="5"/>
  <c r="AG53" i="5"/>
  <c r="I31" i="5"/>
  <c r="J31" i="5"/>
  <c r="M31" i="5"/>
  <c r="P18" i="5"/>
  <c r="S18" i="5"/>
  <c r="V20" i="5"/>
  <c r="Y20" i="5"/>
  <c r="AB20" i="5"/>
  <c r="AD20" i="5"/>
  <c r="AE20" i="5"/>
  <c r="AG20" i="5"/>
  <c r="I60" i="5"/>
  <c r="J60" i="5"/>
  <c r="M60" i="5"/>
  <c r="P45" i="5"/>
  <c r="S45" i="5"/>
  <c r="U31" i="5"/>
  <c r="V31" i="5"/>
  <c r="Y31" i="5"/>
  <c r="AB31" i="5"/>
  <c r="AD31" i="5"/>
  <c r="AE31" i="5"/>
  <c r="AG31" i="5"/>
  <c r="I39" i="5"/>
  <c r="J39" i="5"/>
  <c r="M39" i="5"/>
  <c r="O59" i="5"/>
  <c r="P59" i="5"/>
  <c r="S59" i="5"/>
  <c r="U34" i="5"/>
  <c r="V34" i="5"/>
  <c r="Y34" i="5"/>
  <c r="AB34" i="5"/>
  <c r="AD34" i="5"/>
  <c r="AE34" i="5"/>
  <c r="AG34" i="5"/>
  <c r="I26" i="5"/>
  <c r="J26" i="5"/>
  <c r="M26" i="5"/>
  <c r="O61" i="5"/>
  <c r="P61" i="5"/>
  <c r="S61" i="5"/>
  <c r="V48" i="5"/>
  <c r="Y48" i="5"/>
  <c r="AA48" i="5"/>
  <c r="AB48" i="5"/>
  <c r="AD48" i="5"/>
  <c r="AE48" i="5"/>
  <c r="AG48" i="5"/>
  <c r="I35" i="5"/>
  <c r="J35" i="5"/>
  <c r="M35" i="5"/>
  <c r="O48" i="5"/>
  <c r="P48" i="5"/>
  <c r="S48" i="5"/>
  <c r="V39" i="5"/>
  <c r="Y39" i="5"/>
  <c r="AA39" i="5"/>
  <c r="AB39" i="5"/>
  <c r="AD39" i="5"/>
  <c r="AE39" i="5"/>
  <c r="AG39" i="5"/>
  <c r="I49" i="5"/>
  <c r="J49" i="5"/>
  <c r="L49" i="5"/>
  <c r="M49" i="5"/>
  <c r="P49" i="5"/>
  <c r="S49" i="5"/>
  <c r="V35" i="5"/>
  <c r="Y35" i="5"/>
  <c r="AB35" i="5"/>
  <c r="AD35" i="5"/>
  <c r="AE35" i="5"/>
  <c r="AG35" i="5"/>
  <c r="I52" i="5"/>
  <c r="J52" i="5"/>
  <c r="L52" i="5"/>
  <c r="M52" i="5"/>
  <c r="P52" i="5"/>
  <c r="S52" i="5"/>
  <c r="V24" i="5"/>
  <c r="Y24" i="5"/>
  <c r="AB24" i="5"/>
  <c r="AD24" i="5"/>
  <c r="AE24" i="5"/>
  <c r="AG24" i="5"/>
  <c r="I19" i="5"/>
  <c r="J19" i="5"/>
  <c r="L19" i="5"/>
  <c r="M19" i="5"/>
  <c r="P19" i="5"/>
  <c r="S19" i="5"/>
  <c r="V17" i="5"/>
  <c r="Y17" i="5"/>
  <c r="AB17" i="5"/>
  <c r="AD17" i="5"/>
  <c r="AE17" i="5"/>
  <c r="AG17" i="5"/>
  <c r="I23" i="5"/>
  <c r="J23" i="5"/>
  <c r="L23" i="5"/>
  <c r="M23" i="5"/>
  <c r="P23" i="5"/>
  <c r="S23" i="5"/>
  <c r="U57" i="5"/>
  <c r="V57" i="5"/>
  <c r="X57" i="5"/>
  <c r="Y57" i="5"/>
  <c r="AA57" i="5"/>
  <c r="AB57" i="5"/>
  <c r="AD57" i="5"/>
  <c r="AE57" i="5"/>
  <c r="AG57" i="5"/>
  <c r="I46" i="5"/>
  <c r="J46" i="5"/>
  <c r="L46" i="5"/>
  <c r="M46" i="5"/>
  <c r="P46" i="5"/>
  <c r="S46" i="5"/>
  <c r="V38" i="5"/>
  <c r="Y38" i="5"/>
  <c r="AB38" i="5"/>
  <c r="AD38" i="5"/>
  <c r="AE38" i="5"/>
  <c r="AG38" i="5"/>
  <c r="I64" i="5"/>
  <c r="J64" i="5"/>
  <c r="L64" i="5"/>
  <c r="M64" i="5"/>
  <c r="O64" i="5"/>
  <c r="P64" i="5"/>
  <c r="S64" i="5"/>
  <c r="U42" i="5"/>
  <c r="V42" i="5"/>
  <c r="Y42" i="5"/>
  <c r="AA42" i="5"/>
  <c r="AB42" i="5"/>
  <c r="AD42" i="5"/>
  <c r="AE42" i="5"/>
  <c r="AG42" i="5"/>
  <c r="I63" i="5"/>
  <c r="J63" i="5"/>
  <c r="L63" i="5"/>
  <c r="M63" i="5"/>
  <c r="O63" i="5"/>
  <c r="P63" i="5"/>
  <c r="S63" i="5"/>
  <c r="V46" i="5"/>
  <c r="Y46" i="5"/>
  <c r="AA46" i="5"/>
  <c r="AB46" i="5"/>
  <c r="AD46" i="5"/>
  <c r="AE46" i="5"/>
  <c r="AG46" i="5"/>
  <c r="I62" i="5"/>
  <c r="J62" i="5"/>
  <c r="L62" i="5"/>
  <c r="M62" i="5"/>
  <c r="O62" i="5"/>
  <c r="P62" i="5"/>
  <c r="R62" i="5"/>
  <c r="S62" i="5"/>
  <c r="V62" i="5"/>
  <c r="X62" i="5"/>
  <c r="Y62" i="5"/>
  <c r="AA62" i="5"/>
  <c r="AB62" i="5"/>
  <c r="AD62" i="5"/>
  <c r="AE62" i="5"/>
  <c r="AG62" i="5"/>
  <c r="I65" i="5"/>
  <c r="J65" i="5"/>
  <c r="L65" i="5"/>
  <c r="M65" i="5"/>
  <c r="O65" i="5"/>
  <c r="P65" i="5"/>
  <c r="R65" i="5"/>
  <c r="S65" i="5"/>
  <c r="U65" i="5"/>
  <c r="V65" i="5"/>
  <c r="X65" i="5"/>
  <c r="Y65" i="5"/>
  <c r="AA65" i="5"/>
  <c r="AB65" i="5"/>
  <c r="AD65" i="5"/>
  <c r="AE65" i="5"/>
  <c r="AG65" i="5"/>
  <c r="I30" i="5"/>
  <c r="J30" i="5"/>
  <c r="L30" i="5"/>
  <c r="M30" i="5"/>
  <c r="O30" i="5"/>
  <c r="P30" i="5"/>
  <c r="R30" i="5"/>
  <c r="S30" i="5"/>
  <c r="U30" i="5"/>
  <c r="V30" i="5"/>
  <c r="X30" i="5"/>
  <c r="Y30" i="5"/>
  <c r="AB30" i="5"/>
  <c r="AD30" i="5"/>
  <c r="AE30" i="5"/>
  <c r="AG30" i="5"/>
  <c r="I33" i="5"/>
  <c r="J33" i="5"/>
  <c r="L33" i="5"/>
  <c r="M33" i="5"/>
  <c r="O33" i="5"/>
  <c r="P33" i="5"/>
  <c r="R33" i="5"/>
  <c r="S33" i="5"/>
  <c r="U33" i="5"/>
  <c r="V33" i="5"/>
  <c r="X33" i="5"/>
  <c r="Y33" i="5"/>
  <c r="AB33" i="5"/>
  <c r="AD33" i="5"/>
  <c r="AE33" i="5"/>
  <c r="AG33" i="5"/>
  <c r="I66" i="5"/>
  <c r="J66" i="5"/>
  <c r="L66" i="5"/>
  <c r="M66" i="5"/>
  <c r="O66" i="5"/>
  <c r="P66" i="5"/>
  <c r="R66" i="5"/>
  <c r="S66" i="5"/>
  <c r="U66" i="5"/>
  <c r="V66" i="5"/>
  <c r="X66" i="5"/>
  <c r="Y66" i="5"/>
  <c r="AA66" i="5"/>
  <c r="AB66" i="5"/>
  <c r="AD66" i="5"/>
  <c r="AE66" i="5"/>
  <c r="AG66" i="5"/>
  <c r="I67" i="5"/>
  <c r="J67" i="5"/>
  <c r="L67" i="5"/>
  <c r="M67" i="5"/>
  <c r="O67" i="5"/>
  <c r="P67" i="5"/>
  <c r="R67" i="5"/>
  <c r="S67" i="5"/>
  <c r="U67" i="5"/>
  <c r="V67" i="5"/>
  <c r="X67" i="5"/>
  <c r="Y67" i="5"/>
  <c r="AA67" i="5"/>
  <c r="AB67" i="5"/>
  <c r="AD67" i="5"/>
  <c r="AE67" i="5"/>
  <c r="AG67" i="5"/>
  <c r="I68" i="5"/>
  <c r="J68" i="5"/>
  <c r="L68" i="5"/>
  <c r="M68" i="5"/>
  <c r="O68" i="5"/>
  <c r="P68" i="5"/>
  <c r="R68" i="5"/>
  <c r="S68" i="5"/>
  <c r="U68" i="5"/>
  <c r="V68" i="5"/>
  <c r="X68" i="5"/>
  <c r="Y68" i="5"/>
  <c r="AA68" i="5"/>
  <c r="AB68" i="5"/>
  <c r="AD68" i="5"/>
  <c r="AE68" i="5"/>
  <c r="AG68" i="5"/>
  <c r="I69" i="5"/>
  <c r="J69" i="5"/>
  <c r="L69" i="5"/>
  <c r="M69" i="5"/>
  <c r="O69" i="5"/>
  <c r="P69" i="5"/>
  <c r="R69" i="5"/>
  <c r="S69" i="5"/>
  <c r="U69" i="5"/>
  <c r="V69" i="5"/>
  <c r="X69" i="5"/>
  <c r="Y69" i="5"/>
  <c r="AA69" i="5"/>
  <c r="AB69" i="5"/>
  <c r="AD69" i="5"/>
  <c r="AE69" i="5"/>
  <c r="AG69" i="5"/>
  <c r="AF2" i="5"/>
  <c r="C8" i="5"/>
  <c r="AF3" i="5"/>
  <c r="I70" i="5"/>
  <c r="J70" i="5"/>
  <c r="L70" i="5"/>
  <c r="M70" i="5"/>
  <c r="O70" i="5"/>
  <c r="P70" i="5"/>
  <c r="R70" i="5"/>
  <c r="S70" i="5"/>
  <c r="U70" i="5"/>
  <c r="V70" i="5"/>
  <c r="X70" i="5"/>
  <c r="Y70" i="5"/>
  <c r="AA70" i="5"/>
  <c r="AB70" i="5"/>
  <c r="AD70" i="5"/>
  <c r="AE70" i="5"/>
  <c r="AG70" i="5"/>
  <c r="I71" i="5"/>
  <c r="J71" i="5"/>
  <c r="L71" i="5"/>
  <c r="M71" i="5"/>
  <c r="O71" i="5"/>
  <c r="P71" i="5"/>
  <c r="R71" i="5"/>
  <c r="S71" i="5"/>
  <c r="U71" i="5"/>
  <c r="V71" i="5"/>
  <c r="X71" i="5"/>
  <c r="Y71" i="5"/>
  <c r="AA71" i="5"/>
  <c r="AB71" i="5"/>
  <c r="AD71" i="5"/>
  <c r="AE71" i="5"/>
  <c r="AG71" i="5"/>
  <c r="I72" i="5"/>
  <c r="J72" i="5"/>
  <c r="L72" i="5"/>
  <c r="M72" i="5"/>
  <c r="O72" i="5"/>
  <c r="P72" i="5"/>
  <c r="R72" i="5"/>
  <c r="S72" i="5"/>
  <c r="U72" i="5"/>
  <c r="V72" i="5"/>
  <c r="X72" i="5"/>
  <c r="Y72" i="5"/>
  <c r="AA72" i="5"/>
  <c r="AB72" i="5"/>
  <c r="AD72" i="5"/>
  <c r="AE72" i="5"/>
  <c r="AG72" i="5"/>
  <c r="I73" i="5"/>
  <c r="J73" i="5"/>
  <c r="L73" i="5"/>
  <c r="M73" i="5"/>
  <c r="O73" i="5"/>
  <c r="P73" i="5"/>
  <c r="R73" i="5"/>
  <c r="S73" i="5"/>
  <c r="U73" i="5"/>
  <c r="V73" i="5"/>
  <c r="X73" i="5"/>
  <c r="Y73" i="5"/>
  <c r="AA73" i="5"/>
  <c r="AB73" i="5"/>
  <c r="AD73" i="5"/>
  <c r="AE73" i="5"/>
  <c r="AG73" i="5"/>
  <c r="I74" i="5"/>
  <c r="J74" i="5"/>
  <c r="L74" i="5"/>
  <c r="M74" i="5"/>
  <c r="O74" i="5"/>
  <c r="P74" i="5"/>
  <c r="R74" i="5"/>
  <c r="S74" i="5"/>
  <c r="U74" i="5"/>
  <c r="V74" i="5"/>
  <c r="X74" i="5"/>
  <c r="Y74" i="5"/>
  <c r="AA74" i="5"/>
  <c r="AB74" i="5"/>
  <c r="AD74" i="5"/>
  <c r="AE74" i="5"/>
  <c r="AG74" i="5"/>
  <c r="I75" i="5"/>
  <c r="J75" i="5"/>
  <c r="L75" i="5"/>
  <c r="M75" i="5"/>
  <c r="O75" i="5"/>
  <c r="P75" i="5"/>
  <c r="R75" i="5"/>
  <c r="S75" i="5"/>
  <c r="U75" i="5"/>
  <c r="V75" i="5"/>
  <c r="X75" i="5"/>
  <c r="Y75" i="5"/>
  <c r="AA75" i="5"/>
  <c r="AB75" i="5"/>
  <c r="AD75" i="5"/>
  <c r="AE75" i="5"/>
  <c r="AG75" i="5"/>
  <c r="I76" i="5"/>
  <c r="J76" i="5"/>
  <c r="L76" i="5"/>
  <c r="M76" i="5"/>
  <c r="O76" i="5"/>
  <c r="P76" i="5"/>
  <c r="R76" i="5"/>
  <c r="S76" i="5"/>
  <c r="U76" i="5"/>
  <c r="V76" i="5"/>
  <c r="X76" i="5"/>
  <c r="Y76" i="5"/>
  <c r="AA76" i="5"/>
  <c r="AB76" i="5"/>
  <c r="AD76" i="5"/>
  <c r="AE76" i="5"/>
  <c r="AG76" i="5"/>
  <c r="I77" i="5"/>
  <c r="J77" i="5"/>
  <c r="L77" i="5"/>
  <c r="M77" i="5"/>
  <c r="O77" i="5"/>
  <c r="P77" i="5"/>
  <c r="R77" i="5"/>
  <c r="S77" i="5"/>
  <c r="U77" i="5"/>
  <c r="V77" i="5"/>
  <c r="X77" i="5"/>
  <c r="Y77" i="5"/>
  <c r="AA77" i="5"/>
  <c r="AB77" i="5"/>
  <c r="AD77" i="5"/>
  <c r="AE77" i="5"/>
  <c r="AG77" i="5"/>
  <c r="I78" i="5"/>
  <c r="J78" i="5"/>
  <c r="L78" i="5"/>
  <c r="M78" i="5"/>
  <c r="O78" i="5"/>
  <c r="P78" i="5"/>
  <c r="R78" i="5"/>
  <c r="S78" i="5"/>
  <c r="U78" i="5"/>
  <c r="V78" i="5"/>
  <c r="X78" i="5"/>
  <c r="Y78" i="5"/>
  <c r="AA78" i="5"/>
  <c r="AB78" i="5"/>
  <c r="AD78" i="5"/>
  <c r="AE78" i="5"/>
  <c r="AG78" i="5"/>
  <c r="I79" i="5"/>
  <c r="J79" i="5"/>
  <c r="L79" i="5"/>
  <c r="M79" i="5"/>
  <c r="O79" i="5"/>
  <c r="P79" i="5"/>
  <c r="R79" i="5"/>
  <c r="S79" i="5"/>
  <c r="U79" i="5"/>
  <c r="V79" i="5"/>
  <c r="X79" i="5"/>
  <c r="Y79" i="5"/>
  <c r="AA79" i="5"/>
  <c r="AB79" i="5"/>
  <c r="AD79" i="5"/>
  <c r="AE79" i="5"/>
  <c r="AG79" i="5"/>
  <c r="I80" i="5"/>
  <c r="J80" i="5"/>
  <c r="L80" i="5"/>
  <c r="M80" i="5"/>
  <c r="O80" i="5"/>
  <c r="P80" i="5"/>
  <c r="R80" i="5"/>
  <c r="S80" i="5"/>
  <c r="U80" i="5"/>
  <c r="V80" i="5"/>
  <c r="X80" i="5"/>
  <c r="Y80" i="5"/>
  <c r="AA80" i="5"/>
  <c r="AB80" i="5"/>
  <c r="AD80" i="5"/>
  <c r="AE80" i="5"/>
  <c r="AG80" i="5"/>
  <c r="I81" i="5"/>
  <c r="J81" i="5"/>
  <c r="L81" i="5"/>
  <c r="M81" i="5"/>
  <c r="O81" i="5"/>
  <c r="P81" i="5"/>
  <c r="R81" i="5"/>
  <c r="S81" i="5"/>
  <c r="U81" i="5"/>
  <c r="V81" i="5"/>
  <c r="X81" i="5"/>
  <c r="Y81" i="5"/>
  <c r="AA81" i="5"/>
  <c r="AB81" i="5"/>
  <c r="AD81" i="5"/>
  <c r="AE81" i="5"/>
  <c r="AG81" i="5"/>
  <c r="I82" i="5"/>
  <c r="J82" i="5"/>
  <c r="L82" i="5"/>
  <c r="M82" i="5"/>
  <c r="O82" i="5"/>
  <c r="P82" i="5"/>
  <c r="R82" i="5"/>
  <c r="S82" i="5"/>
  <c r="U82" i="5"/>
  <c r="V82" i="5"/>
  <c r="X82" i="5"/>
  <c r="Y82" i="5"/>
  <c r="AA82" i="5"/>
  <c r="AB82" i="5"/>
  <c r="AD82" i="5"/>
  <c r="AE82" i="5"/>
  <c r="AG82" i="5"/>
  <c r="I83" i="5"/>
  <c r="J83" i="5"/>
  <c r="L83" i="5"/>
  <c r="M83" i="5"/>
  <c r="O83" i="5"/>
  <c r="P83" i="5"/>
  <c r="R83" i="5"/>
  <c r="S83" i="5"/>
  <c r="U83" i="5"/>
  <c r="V83" i="5"/>
  <c r="X83" i="5"/>
  <c r="Y83" i="5"/>
  <c r="AA83" i="5"/>
  <c r="AB83" i="5"/>
  <c r="AD83" i="5"/>
  <c r="AE83" i="5"/>
  <c r="AG83" i="5"/>
  <c r="I84" i="5"/>
  <c r="J84" i="5"/>
  <c r="L84" i="5"/>
  <c r="M84" i="5"/>
  <c r="O84" i="5"/>
  <c r="P84" i="5"/>
  <c r="R84" i="5"/>
  <c r="S84" i="5"/>
  <c r="U84" i="5"/>
  <c r="V84" i="5"/>
  <c r="X84" i="5"/>
  <c r="Y84" i="5"/>
  <c r="AA84" i="5"/>
  <c r="AB84" i="5"/>
  <c r="AD84" i="5"/>
  <c r="AE84" i="5"/>
  <c r="AG84" i="5"/>
  <c r="I85" i="5"/>
  <c r="J85" i="5"/>
  <c r="L85" i="5"/>
  <c r="M85" i="5"/>
  <c r="O85" i="5"/>
  <c r="P85" i="5"/>
  <c r="R85" i="5"/>
  <c r="S85" i="5"/>
  <c r="U85" i="5"/>
  <c r="V85" i="5"/>
  <c r="X85" i="5"/>
  <c r="Y85" i="5"/>
  <c r="AA85" i="5"/>
  <c r="AB85" i="5"/>
  <c r="AD85" i="5"/>
  <c r="AE85" i="5"/>
  <c r="AG85" i="5"/>
  <c r="I86" i="5"/>
  <c r="J86" i="5"/>
  <c r="L86" i="5"/>
  <c r="M86" i="5"/>
  <c r="O86" i="5"/>
  <c r="P86" i="5"/>
  <c r="R86" i="5"/>
  <c r="S86" i="5"/>
  <c r="U86" i="5"/>
  <c r="V86" i="5"/>
  <c r="X86" i="5"/>
  <c r="Y86" i="5"/>
  <c r="AA86" i="5"/>
  <c r="AB86" i="5"/>
  <c r="AD86" i="5"/>
  <c r="AE86" i="5"/>
  <c r="AG86" i="5"/>
  <c r="I87" i="5"/>
  <c r="J87" i="5"/>
  <c r="L87" i="5"/>
  <c r="M87" i="5"/>
  <c r="O87" i="5"/>
  <c r="P87" i="5"/>
  <c r="R87" i="5"/>
  <c r="S87" i="5"/>
  <c r="U87" i="5"/>
  <c r="V87" i="5"/>
  <c r="X87" i="5"/>
  <c r="Y87" i="5"/>
  <c r="AA87" i="5"/>
  <c r="AB87" i="5"/>
  <c r="AD87" i="5"/>
  <c r="AE87" i="5"/>
  <c r="AG87" i="5"/>
  <c r="I88" i="5"/>
  <c r="J88" i="5"/>
  <c r="L88" i="5"/>
  <c r="M88" i="5"/>
  <c r="O88" i="5"/>
  <c r="P88" i="5"/>
  <c r="R88" i="5"/>
  <c r="S88" i="5"/>
  <c r="U88" i="5"/>
  <c r="V88" i="5"/>
  <c r="X88" i="5"/>
  <c r="Y88" i="5"/>
  <c r="AA88" i="5"/>
  <c r="AB88" i="5"/>
  <c r="AD88" i="5"/>
  <c r="AE88" i="5"/>
  <c r="AG88" i="5"/>
  <c r="I89" i="5"/>
  <c r="J89" i="5"/>
  <c r="L89" i="5"/>
  <c r="M89" i="5"/>
  <c r="O89" i="5"/>
  <c r="P89" i="5"/>
  <c r="R89" i="5"/>
  <c r="S89" i="5"/>
  <c r="U89" i="5"/>
  <c r="V89" i="5"/>
  <c r="X89" i="5"/>
  <c r="Y89" i="5"/>
  <c r="AA89" i="5"/>
  <c r="AB89" i="5"/>
  <c r="AD89" i="5"/>
  <c r="AE89" i="5"/>
  <c r="AG89" i="5"/>
  <c r="I90" i="5"/>
  <c r="J90" i="5"/>
  <c r="L90" i="5"/>
  <c r="M90" i="5"/>
  <c r="O90" i="5"/>
  <c r="P90" i="5"/>
  <c r="R90" i="5"/>
  <c r="S90" i="5"/>
  <c r="U90" i="5"/>
  <c r="V90" i="5"/>
  <c r="X90" i="5"/>
  <c r="Y90" i="5"/>
  <c r="AA90" i="5"/>
  <c r="AB90" i="5"/>
  <c r="AD90" i="5"/>
  <c r="AE90" i="5"/>
  <c r="AG90" i="5"/>
  <c r="I92" i="5"/>
  <c r="L92" i="5"/>
  <c r="O92" i="5"/>
  <c r="R92" i="5"/>
  <c r="U92" i="5"/>
  <c r="X92" i="5"/>
  <c r="AA92" i="5"/>
  <c r="AD92" i="5"/>
  <c r="AF81" i="6"/>
  <c r="AH81" i="6"/>
  <c r="AF85" i="6"/>
  <c r="AH85" i="6"/>
  <c r="AF59" i="7"/>
  <c r="B59" i="7"/>
  <c r="AF54" i="7"/>
  <c r="B54" i="7"/>
  <c r="AF65" i="7"/>
  <c r="AH65" i="7"/>
  <c r="AF64" i="6"/>
  <c r="AH64" i="6"/>
  <c r="AF73" i="6"/>
  <c r="AF76" i="6"/>
  <c r="AF82" i="6"/>
  <c r="B82" i="6"/>
  <c r="AF89" i="6"/>
  <c r="B89" i="6"/>
  <c r="AF29" i="7"/>
  <c r="B29" i="7"/>
  <c r="AF90" i="7"/>
  <c r="AH90" i="7"/>
  <c r="AF60" i="6"/>
  <c r="B60" i="6"/>
  <c r="AF25" i="6"/>
  <c r="AH25" i="6"/>
  <c r="AF66" i="7"/>
  <c r="B66" i="7"/>
  <c r="AF74" i="6"/>
  <c r="AF65" i="6"/>
  <c r="B65" i="6"/>
  <c r="AF84" i="6"/>
  <c r="AH84" i="6"/>
  <c r="AF83" i="6"/>
  <c r="AH83" i="6"/>
  <c r="AF80" i="6"/>
  <c r="B80" i="6"/>
  <c r="AF88" i="6"/>
  <c r="AH88" i="6"/>
  <c r="AF22" i="7"/>
  <c r="AF64" i="7"/>
  <c r="B64" i="7"/>
  <c r="AF70" i="7"/>
  <c r="AH70" i="7"/>
  <c r="AF23" i="6"/>
  <c r="AF75" i="6"/>
  <c r="AF79" i="6"/>
  <c r="B79" i="6"/>
  <c r="AF68" i="7"/>
  <c r="AH68" i="7"/>
  <c r="AF13" i="6"/>
  <c r="AF51" i="6"/>
  <c r="AF41" i="6"/>
  <c r="AF67" i="6"/>
  <c r="AF28" i="6"/>
  <c r="AF54" i="6"/>
  <c r="AF29" i="6"/>
  <c r="AF33" i="6"/>
  <c r="AF66" i="6"/>
  <c r="AF43" i="6"/>
  <c r="AF58" i="6"/>
  <c r="AF35" i="6"/>
  <c r="AF57" i="6"/>
  <c r="AF18" i="6"/>
  <c r="AF49" i="6"/>
  <c r="AF37" i="6"/>
  <c r="AF30" i="6"/>
  <c r="AF20" i="6"/>
  <c r="AF11" i="7"/>
  <c r="AH11" i="7"/>
  <c r="AF27" i="7"/>
  <c r="AH27" i="7"/>
  <c r="AF41" i="7"/>
  <c r="AH41" i="7"/>
  <c r="AF37" i="7"/>
  <c r="AF39" i="7"/>
  <c r="AF55" i="7"/>
  <c r="AH55" i="7"/>
  <c r="AF35" i="7"/>
  <c r="AH35" i="7"/>
  <c r="AF53" i="7"/>
  <c r="AH53" i="7"/>
  <c r="AF15" i="7"/>
  <c r="AH15" i="7"/>
  <c r="AF26" i="6"/>
  <c r="AF55" i="6"/>
  <c r="AF38" i="6"/>
  <c r="AF24" i="6"/>
  <c r="AH24" i="6"/>
  <c r="AF69" i="6"/>
  <c r="AF20" i="7"/>
  <c r="AF16" i="7"/>
  <c r="AF62" i="7"/>
  <c r="AH62" i="7"/>
  <c r="AF33" i="7"/>
  <c r="AF38" i="7"/>
  <c r="AH38" i="7"/>
  <c r="AF30" i="7"/>
  <c r="AF58" i="7"/>
  <c r="AF26" i="8"/>
  <c r="AF18" i="8"/>
  <c r="AF16" i="8"/>
  <c r="AF53" i="8"/>
  <c r="B53" i="8"/>
  <c r="AF69" i="8"/>
  <c r="B69" i="8"/>
  <c r="AF86" i="8"/>
  <c r="AH86" i="8"/>
  <c r="AF61" i="8"/>
  <c r="AH61" i="8"/>
  <c r="AF78" i="8"/>
  <c r="AH78" i="8"/>
  <c r="AF82" i="8"/>
  <c r="AH82" i="8"/>
  <c r="AF25" i="8"/>
  <c r="AF41" i="8"/>
  <c r="B41" i="8"/>
  <c r="AF23" i="8"/>
  <c r="B23" i="8"/>
  <c r="AF51" i="8"/>
  <c r="AH51" i="8"/>
  <c r="AF55" i="8"/>
  <c r="B55" i="8"/>
  <c r="AF59" i="8"/>
  <c r="AH59" i="8"/>
  <c r="AF63" i="8"/>
  <c r="AH63" i="8"/>
  <c r="AF72" i="8"/>
  <c r="B72" i="8"/>
  <c r="AF76" i="8"/>
  <c r="AH76" i="8"/>
  <c r="AF80" i="8"/>
  <c r="AH80" i="8"/>
  <c r="AF84" i="8"/>
  <c r="AH84" i="8"/>
  <c r="AF90" i="8"/>
  <c r="AF24" i="8"/>
  <c r="AF43" i="8"/>
  <c r="AH43" i="8"/>
  <c r="AF19" i="8"/>
  <c r="B19" i="8"/>
  <c r="AF57" i="8"/>
  <c r="AH57" i="8"/>
  <c r="AF65" i="8"/>
  <c r="AH65" i="8"/>
  <c r="AF74" i="8"/>
  <c r="AH74" i="8"/>
  <c r="AF29" i="8"/>
  <c r="AF30" i="8"/>
  <c r="AF34" i="8"/>
  <c r="AF37" i="8"/>
  <c r="AF21" i="8"/>
  <c r="AF32" i="8"/>
  <c r="AF21" i="9"/>
  <c r="B21" i="9"/>
  <c r="AF25" i="9"/>
  <c r="AH25" i="9"/>
  <c r="AF22" i="9"/>
  <c r="B22" i="9"/>
  <c r="AF26" i="9"/>
  <c r="AH26" i="9"/>
  <c r="AF37" i="9"/>
  <c r="AH37" i="9"/>
  <c r="AF29" i="9"/>
  <c r="B29" i="9"/>
  <c r="AF31" i="9"/>
  <c r="B31" i="9"/>
  <c r="AF49" i="9"/>
  <c r="B49" i="9"/>
  <c r="AF57" i="9"/>
  <c r="B57" i="9"/>
  <c r="AF65" i="9"/>
  <c r="AF40" i="9"/>
  <c r="AH40" i="9"/>
  <c r="AF44" i="9"/>
  <c r="B44" i="9"/>
  <c r="AF48" i="9"/>
  <c r="AH48" i="9"/>
  <c r="AF52" i="9"/>
  <c r="B52" i="9"/>
  <c r="AF56" i="9"/>
  <c r="B56" i="9"/>
  <c r="AF59" i="9"/>
  <c r="B59" i="9"/>
  <c r="AF63" i="9"/>
  <c r="AH63" i="9"/>
  <c r="AF72" i="9"/>
  <c r="B72" i="9"/>
  <c r="AF76" i="9"/>
  <c r="B76" i="9"/>
  <c r="AF78" i="9"/>
  <c r="AH78" i="9"/>
  <c r="AF80" i="9"/>
  <c r="B80" i="9"/>
  <c r="AF82" i="9"/>
  <c r="B82" i="9"/>
  <c r="AF84" i="9"/>
  <c r="AH84" i="9"/>
  <c r="AF88" i="9"/>
  <c r="AH88" i="9"/>
  <c r="AF90" i="9"/>
  <c r="AH90" i="9"/>
  <c r="AF45" i="9"/>
  <c r="B45" i="9"/>
  <c r="AF53" i="9"/>
  <c r="AH53" i="9"/>
  <c r="AF73" i="9"/>
  <c r="B73" i="9"/>
  <c r="AF77" i="9"/>
  <c r="B77" i="9"/>
  <c r="AF81" i="9"/>
  <c r="B81" i="9"/>
  <c r="AF85" i="9"/>
  <c r="AH85" i="9"/>
  <c r="AF17" i="9"/>
  <c r="AF18" i="9"/>
  <c r="AH18" i="9"/>
  <c r="AF20" i="9"/>
  <c r="B20" i="9"/>
  <c r="AF24" i="9"/>
  <c r="B24" i="9"/>
  <c r="AF28" i="9"/>
  <c r="B28" i="9"/>
  <c r="AF39" i="9"/>
  <c r="AH39" i="9"/>
  <c r="AF43" i="9"/>
  <c r="B43" i="9"/>
  <c r="AF47" i="9"/>
  <c r="B47" i="9"/>
  <c r="AF51" i="9"/>
  <c r="B51" i="9"/>
  <c r="AF55" i="9"/>
  <c r="AH55" i="9"/>
  <c r="AF58" i="9"/>
  <c r="B58" i="9"/>
  <c r="AF60" i="9"/>
  <c r="AH60" i="9"/>
  <c r="AF62" i="9"/>
  <c r="B62" i="9"/>
  <c r="AF64" i="9"/>
  <c r="AH64" i="9"/>
  <c r="AF66" i="9"/>
  <c r="B66" i="9"/>
  <c r="AF34" i="9"/>
  <c r="AH34" i="9"/>
  <c r="AF35" i="9"/>
  <c r="B35" i="9"/>
  <c r="AF41" i="9"/>
  <c r="B41" i="9"/>
  <c r="AF61" i="9"/>
  <c r="B61" i="9"/>
  <c r="AF69" i="9"/>
  <c r="AH69" i="9"/>
  <c r="AF42" i="9"/>
  <c r="B42" i="9"/>
  <c r="AF46" i="9"/>
  <c r="AH46" i="9"/>
  <c r="AF50" i="9"/>
  <c r="AH50" i="9"/>
  <c r="AF54" i="9"/>
  <c r="B54" i="9"/>
  <c r="AF67" i="9"/>
  <c r="AH67" i="9"/>
  <c r="AF71" i="9"/>
  <c r="B71" i="9"/>
  <c r="AF75" i="9"/>
  <c r="AF87" i="9"/>
  <c r="B87" i="9"/>
  <c r="AF15" i="9"/>
  <c r="AF13" i="9"/>
  <c r="AH20" i="9"/>
  <c r="AF12" i="9"/>
  <c r="AF11" i="9"/>
  <c r="AF14" i="9"/>
  <c r="AF16" i="9"/>
  <c r="AF19" i="9"/>
  <c r="AF23" i="9"/>
  <c r="AF27" i="9"/>
  <c r="AF30" i="9"/>
  <c r="AF32" i="9"/>
  <c r="AF33" i="9"/>
  <c r="AF38" i="9"/>
  <c r="AF36" i="9"/>
  <c r="AH45" i="9"/>
  <c r="B65" i="9"/>
  <c r="AH65" i="9"/>
  <c r="AF70" i="9"/>
  <c r="AF79" i="9"/>
  <c r="AF86" i="9"/>
  <c r="AF68" i="9"/>
  <c r="AF74" i="9"/>
  <c r="AF83" i="9"/>
  <c r="B75" i="9"/>
  <c r="AH75" i="9"/>
  <c r="AF89" i="9"/>
  <c r="AF39" i="8"/>
  <c r="AF47" i="8"/>
  <c r="AF14" i="8"/>
  <c r="AF17" i="8"/>
  <c r="AF36" i="8"/>
  <c r="AF49" i="8"/>
  <c r="AF12" i="8"/>
  <c r="AF27" i="8"/>
  <c r="AF48" i="8"/>
  <c r="AF31" i="8"/>
  <c r="AF20" i="8"/>
  <c r="AF35" i="8"/>
  <c r="AF40" i="8"/>
  <c r="AF45" i="8"/>
  <c r="AF13" i="8"/>
  <c r="AF52" i="8"/>
  <c r="AF56" i="8"/>
  <c r="AF60" i="8"/>
  <c r="AF64" i="8"/>
  <c r="AF38" i="8"/>
  <c r="AF46" i="8"/>
  <c r="AF22" i="8"/>
  <c r="AF28" i="8"/>
  <c r="AF42" i="8"/>
  <c r="AF33" i="8"/>
  <c r="AF15" i="8"/>
  <c r="AF11" i="8"/>
  <c r="AF44" i="8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40" i="7"/>
  <c r="AF50" i="7"/>
  <c r="AF28" i="7"/>
  <c r="AF17" i="7"/>
  <c r="AF23" i="7"/>
  <c r="AF31" i="7"/>
  <c r="AF69" i="7"/>
  <c r="AF51" i="7"/>
  <c r="AF25" i="7"/>
  <c r="AF47" i="7"/>
  <c r="AF48" i="7"/>
  <c r="AF45" i="7"/>
  <c r="AF34" i="7"/>
  <c r="AF49" i="7"/>
  <c r="AF12" i="7"/>
  <c r="AF60" i="7"/>
  <c r="AF26" i="7"/>
  <c r="AF43" i="7"/>
  <c r="AF32" i="7"/>
  <c r="AF44" i="7"/>
  <c r="AF18" i="7"/>
  <c r="AF36" i="7"/>
  <c r="AF56" i="7"/>
  <c r="AF52" i="7"/>
  <c r="AF57" i="7"/>
  <c r="AF63" i="7"/>
  <c r="AF61" i="7"/>
  <c r="AF42" i="7"/>
  <c r="AF46" i="7"/>
  <c r="AF24" i="7"/>
  <c r="AF19" i="7"/>
  <c r="AF21" i="7"/>
  <c r="AF14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42" i="6"/>
  <c r="AF44" i="6"/>
  <c r="AF40" i="6"/>
  <c r="AF21" i="6"/>
  <c r="AF11" i="6"/>
  <c r="AF14" i="6"/>
  <c r="AF71" i="6"/>
  <c r="AF27" i="6"/>
  <c r="AF32" i="6"/>
  <c r="AF52" i="6"/>
  <c r="AF19" i="6"/>
  <c r="AF56" i="6"/>
  <c r="AF16" i="6"/>
  <c r="AF12" i="6"/>
  <c r="AF62" i="6"/>
  <c r="AF31" i="6"/>
  <c r="AF50" i="6"/>
  <c r="AF48" i="6"/>
  <c r="AF22" i="6"/>
  <c r="AF15" i="6"/>
  <c r="AF46" i="6"/>
  <c r="AF47" i="6"/>
  <c r="AF39" i="6"/>
  <c r="AF70" i="6"/>
  <c r="AF68" i="6"/>
  <c r="B58" i="6"/>
  <c r="AF34" i="6"/>
  <c r="AF45" i="6"/>
  <c r="AF36" i="6"/>
  <c r="AF17" i="6"/>
  <c r="AF61" i="6"/>
  <c r="AF63" i="6"/>
  <c r="AF59" i="6"/>
  <c r="AF53" i="6"/>
  <c r="AF72" i="6"/>
  <c r="AF78" i="6"/>
  <c r="AF77" i="6"/>
  <c r="AF86" i="6"/>
  <c r="AF87" i="6"/>
  <c r="AF90" i="6"/>
  <c r="AF54" i="5"/>
  <c r="AF38" i="5"/>
  <c r="AF12" i="5"/>
  <c r="AF68" i="5"/>
  <c r="AH68" i="5"/>
  <c r="AF14" i="5"/>
  <c r="AF22" i="5"/>
  <c r="AF69" i="5"/>
  <c r="AH69" i="5"/>
  <c r="AF33" i="5"/>
  <c r="B33" i="5"/>
  <c r="AF46" i="5"/>
  <c r="AF29" i="5"/>
  <c r="AF25" i="5"/>
  <c r="AF15" i="5"/>
  <c r="AF57" i="5"/>
  <c r="AF17" i="5"/>
  <c r="AH17" i="5"/>
  <c r="AF24" i="5"/>
  <c r="AF39" i="5"/>
  <c r="AH39" i="5"/>
  <c r="AF48" i="5"/>
  <c r="AF34" i="5"/>
  <c r="AH34" i="5"/>
  <c r="AF20" i="5"/>
  <c r="AF53" i="5"/>
  <c r="AF27" i="5"/>
  <c r="AF28" i="5"/>
  <c r="AF26" i="5"/>
  <c r="AF19" i="5"/>
  <c r="AF59" i="5"/>
  <c r="AF30" i="5"/>
  <c r="AH30" i="5"/>
  <c r="AF42" i="5"/>
  <c r="AF35" i="5"/>
  <c r="AF31" i="5"/>
  <c r="AF67" i="5"/>
  <c r="B67" i="5"/>
  <c r="AF65" i="5"/>
  <c r="B65" i="5"/>
  <c r="AF41" i="5"/>
  <c r="AF58" i="5"/>
  <c r="AF66" i="5"/>
  <c r="AF62" i="5"/>
  <c r="AF36" i="5"/>
  <c r="AF64" i="5"/>
  <c r="AF60" i="5"/>
  <c r="AF18" i="5"/>
  <c r="AF47" i="5"/>
  <c r="AF56" i="5"/>
  <c r="AF50" i="5"/>
  <c r="AF63" i="5"/>
  <c r="AF11" i="5"/>
  <c r="AF40" i="5"/>
  <c r="AF52" i="5"/>
  <c r="AF16" i="5"/>
  <c r="AF32" i="5"/>
  <c r="AF61" i="5"/>
  <c r="AF44" i="5"/>
  <c r="AF21" i="5"/>
  <c r="AF49" i="5"/>
  <c r="AF55" i="5"/>
  <c r="AF23" i="5"/>
  <c r="AF51" i="5"/>
  <c r="AF43" i="5"/>
  <c r="AF45" i="5"/>
  <c r="AF37" i="5"/>
  <c r="AF13" i="5"/>
  <c r="AF90" i="5"/>
  <c r="AF86" i="5"/>
  <c r="AH86" i="5"/>
  <c r="AF82" i="5"/>
  <c r="AF78" i="5"/>
  <c r="AF76" i="5"/>
  <c r="AF74" i="5"/>
  <c r="AF72" i="5"/>
  <c r="AF70" i="5"/>
  <c r="AF88" i="5"/>
  <c r="B88" i="5"/>
  <c r="AF84" i="5"/>
  <c r="AH84" i="5"/>
  <c r="AF80" i="5"/>
  <c r="AF81" i="5"/>
  <c r="B81" i="5"/>
  <c r="AF77" i="5"/>
  <c r="AH77" i="5"/>
  <c r="AF73" i="5"/>
  <c r="AH73" i="5"/>
  <c r="AF89" i="5"/>
  <c r="AF85" i="5"/>
  <c r="AF91" i="5"/>
  <c r="AF87" i="5"/>
  <c r="AF83" i="5"/>
  <c r="AF79" i="5"/>
  <c r="AF75" i="5"/>
  <c r="AF71" i="5"/>
  <c r="B22" i="7"/>
  <c r="B71" i="6"/>
  <c r="B63" i="5"/>
  <c r="B64" i="5"/>
  <c r="B23" i="5"/>
  <c r="B49" i="5"/>
  <c r="B52" i="5"/>
  <c r="B46" i="5"/>
  <c r="B22" i="6"/>
  <c r="B55" i="6"/>
  <c r="B66" i="6"/>
  <c r="B47" i="6"/>
  <c r="B76" i="6"/>
  <c r="B27" i="6"/>
  <c r="B44" i="6"/>
  <c r="B18" i="6"/>
  <c r="B43" i="6"/>
  <c r="B62" i="6"/>
  <c r="B69" i="6"/>
  <c r="B72" i="6"/>
  <c r="B54" i="6"/>
  <c r="B19" i="6"/>
  <c r="B40" i="6"/>
  <c r="B36" i="6"/>
  <c r="B26" i="6"/>
  <c r="B16" i="6"/>
  <c r="B29" i="6"/>
  <c r="B46" i="6"/>
  <c r="B24" i="6"/>
  <c r="B70" i="6"/>
  <c r="B49" i="6"/>
  <c r="B73" i="6"/>
  <c r="B63" i="6"/>
  <c r="B48" i="6"/>
  <c r="B31" i="6"/>
  <c r="B51" i="6"/>
  <c r="B14" i="6"/>
  <c r="B42" i="6"/>
  <c r="B53" i="6"/>
  <c r="B78" i="6"/>
  <c r="B50" i="6"/>
  <c r="B39" i="6"/>
  <c r="B11" i="6"/>
  <c r="B23" i="6"/>
  <c r="B67" i="6"/>
  <c r="B57" i="6"/>
  <c r="B12" i="6"/>
  <c r="B74" i="6"/>
  <c r="B22" i="8"/>
  <c r="B38" i="8"/>
  <c r="B36" i="8"/>
  <c r="B26" i="7"/>
  <c r="AH76" i="9"/>
  <c r="AH30" i="8"/>
  <c r="AH48" i="8"/>
  <c r="AH66" i="9"/>
  <c r="AH61" i="9"/>
  <c r="AH43" i="9"/>
  <c r="AH82" i="9"/>
  <c r="AH52" i="9"/>
  <c r="B25" i="9"/>
  <c r="AH80" i="6"/>
  <c r="AH76" i="6"/>
  <c r="B84" i="6"/>
  <c r="AH59" i="7"/>
  <c r="B70" i="7"/>
  <c r="AH64" i="7"/>
  <c r="AH54" i="7"/>
  <c r="AH29" i="7"/>
  <c r="B41" i="7"/>
  <c r="B68" i="7"/>
  <c r="AH66" i="7"/>
  <c r="AH72" i="9"/>
  <c r="B18" i="5"/>
  <c r="AH58" i="9"/>
  <c r="AH29" i="9"/>
  <c r="B50" i="9"/>
  <c r="B67" i="9"/>
  <c r="B26" i="9"/>
  <c r="AH81" i="9"/>
  <c r="AH52" i="6"/>
  <c r="AH74" i="6"/>
  <c r="AH87" i="9"/>
  <c r="AH35" i="9"/>
  <c r="B90" i="7"/>
  <c r="AH73" i="9"/>
  <c r="B83" i="6"/>
  <c r="AH79" i="6"/>
  <c r="AH22" i="7"/>
  <c r="B64" i="9"/>
  <c r="B37" i="9"/>
  <c r="AH21" i="9"/>
  <c r="B46" i="8"/>
  <c r="B51" i="8"/>
  <c r="AH41" i="8"/>
  <c r="AH75" i="6"/>
  <c r="AH73" i="6"/>
  <c r="B74" i="8"/>
  <c r="B80" i="8"/>
  <c r="B61" i="8"/>
  <c r="B59" i="8"/>
  <c r="B65" i="7"/>
  <c r="B39" i="8"/>
  <c r="AH33" i="6"/>
  <c r="B15" i="5"/>
  <c r="B11" i="5"/>
  <c r="AH82" i="6"/>
  <c r="AH23" i="6"/>
  <c r="AH89" i="6"/>
  <c r="B25" i="6"/>
  <c r="B64" i="6"/>
  <c r="B85" i="6"/>
  <c r="AH65" i="6"/>
  <c r="AH57" i="6"/>
  <c r="B81" i="6"/>
  <c r="B31" i="5"/>
  <c r="B45" i="5"/>
  <c r="AH67" i="6"/>
  <c r="B15" i="6"/>
  <c r="AH11" i="6"/>
  <c r="B32" i="6"/>
  <c r="AH36" i="6"/>
  <c r="B17" i="6"/>
  <c r="AH71" i="6"/>
  <c r="B41" i="6"/>
  <c r="AH41" i="6"/>
  <c r="B59" i="6"/>
  <c r="AH12" i="6"/>
  <c r="B38" i="6"/>
  <c r="AH47" i="6"/>
  <c r="B28" i="6"/>
  <c r="AH49" i="6"/>
  <c r="B68" i="6"/>
  <c r="AH27" i="6"/>
  <c r="B56" i="6"/>
  <c r="AH37" i="6"/>
  <c r="B33" i="6"/>
  <c r="AH56" i="6"/>
  <c r="B30" i="6"/>
  <c r="AH43" i="6"/>
  <c r="B35" i="6"/>
  <c r="AH44" i="6"/>
  <c r="B45" i="6"/>
  <c r="AH63" i="6"/>
  <c r="B37" i="6"/>
  <c r="AH69" i="6"/>
  <c r="B13" i="6"/>
  <c r="AH35" i="6"/>
  <c r="B21" i="6"/>
  <c r="AH20" i="6"/>
  <c r="B34" i="6"/>
  <c r="AH55" i="6"/>
  <c r="B52" i="6"/>
  <c r="AH48" i="6"/>
  <c r="B20" i="6"/>
  <c r="B13" i="7"/>
  <c r="B12" i="7"/>
  <c r="B43" i="8"/>
  <c r="B21" i="5"/>
  <c r="B27" i="8"/>
  <c r="B35" i="8"/>
  <c r="B23" i="7"/>
  <c r="B48" i="7"/>
  <c r="B49" i="7"/>
  <c r="B31" i="7"/>
  <c r="B36" i="7"/>
  <c r="B42" i="7"/>
  <c r="AH31" i="8"/>
  <c r="B11" i="8"/>
  <c r="B48" i="5"/>
  <c r="B51" i="5"/>
  <c r="B55" i="5"/>
  <c r="B85" i="9"/>
  <c r="B53" i="9"/>
  <c r="B48" i="9"/>
  <c r="B14" i="5"/>
  <c r="B42" i="5"/>
  <c r="B24" i="5"/>
  <c r="B22" i="5"/>
  <c r="B38" i="7"/>
  <c r="B16" i="7"/>
  <c r="B35" i="7"/>
  <c r="B33" i="7"/>
  <c r="B34" i="7"/>
  <c r="B25" i="8"/>
  <c r="AH46" i="8"/>
  <c r="B15" i="8"/>
  <c r="AH35" i="8"/>
  <c r="B18" i="8"/>
  <c r="AH55" i="8"/>
  <c r="B34" i="8"/>
  <c r="B17" i="8"/>
  <c r="B20" i="8"/>
  <c r="B42" i="8"/>
  <c r="B14" i="9"/>
  <c r="B15" i="9"/>
  <c r="B17" i="5"/>
  <c r="B26" i="5"/>
  <c r="B13" i="5"/>
  <c r="B44" i="5"/>
  <c r="B54" i="5"/>
  <c r="B60" i="5"/>
  <c r="B12" i="5"/>
  <c r="B47" i="5"/>
  <c r="B27" i="7"/>
  <c r="B18" i="7"/>
  <c r="B11" i="7"/>
  <c r="B17" i="7"/>
  <c r="B51" i="7"/>
  <c r="B14" i="7"/>
  <c r="B15" i="7"/>
  <c r="B62" i="7"/>
  <c r="B53" i="7"/>
  <c r="B19" i="7"/>
  <c r="B43" i="7"/>
  <c r="AH58" i="7"/>
  <c r="B60" i="7"/>
  <c r="B11" i="9"/>
  <c r="B16" i="8"/>
  <c r="B21" i="8"/>
  <c r="B29" i="8"/>
  <c r="B28" i="8"/>
  <c r="B26" i="8"/>
  <c r="B24" i="8"/>
  <c r="B48" i="8"/>
  <c r="B14" i="8"/>
  <c r="B12" i="8"/>
  <c r="B49" i="8"/>
  <c r="B47" i="8"/>
  <c r="B30" i="8"/>
  <c r="B37" i="8"/>
  <c r="AH47" i="9"/>
  <c r="B61" i="7"/>
  <c r="B34" i="9"/>
  <c r="B21" i="7"/>
  <c r="B88" i="6"/>
  <c r="AH60" i="6"/>
  <c r="B76" i="8"/>
  <c r="B47" i="7"/>
  <c r="B24" i="7"/>
  <c r="AH56" i="9"/>
  <c r="AH39" i="7"/>
  <c r="AH54" i="9"/>
  <c r="B40" i="5"/>
  <c r="B20" i="5"/>
  <c r="B57" i="5"/>
  <c r="B37" i="5"/>
  <c r="B38" i="5"/>
  <c r="B29" i="5"/>
  <c r="B32" i="7"/>
  <c r="B50" i="7"/>
  <c r="B30" i="7"/>
  <c r="B58" i="7"/>
  <c r="AH16" i="8"/>
  <c r="B45" i="7"/>
  <c r="AH16" i="7"/>
  <c r="AH30" i="7"/>
  <c r="B28" i="7"/>
  <c r="B40" i="7"/>
  <c r="B25" i="7"/>
  <c r="B39" i="7"/>
  <c r="B44" i="7"/>
  <c r="B20" i="7"/>
  <c r="AH37" i="7"/>
  <c r="B46" i="7"/>
  <c r="AH20" i="7"/>
  <c r="B59" i="5"/>
  <c r="B61" i="5"/>
  <c r="B28" i="5"/>
  <c r="B56" i="5"/>
  <c r="B34" i="5"/>
  <c r="B58" i="5"/>
  <c r="B50" i="5"/>
  <c r="B43" i="5"/>
  <c r="B16" i="5"/>
  <c r="B27" i="5"/>
  <c r="AH42" i="5"/>
  <c r="AH28" i="5"/>
  <c r="B53" i="5"/>
  <c r="AH29" i="5"/>
  <c r="B25" i="5"/>
  <c r="AH59" i="5"/>
  <c r="B41" i="5"/>
  <c r="AH19" i="5"/>
  <c r="B36" i="5"/>
  <c r="AH15" i="5"/>
  <c r="B32" i="5"/>
  <c r="AH33" i="7"/>
  <c r="AH17" i="9"/>
  <c r="B12" i="9"/>
  <c r="AH18" i="8"/>
  <c r="B40" i="8"/>
  <c r="AH24" i="9"/>
  <c r="B63" i="8"/>
  <c r="B84" i="8"/>
  <c r="AH23" i="8"/>
  <c r="AH19" i="8"/>
  <c r="B78" i="8"/>
  <c r="AH53" i="8"/>
  <c r="B57" i="8"/>
  <c r="B82" i="8"/>
  <c r="AH72" i="8"/>
  <c r="B86" i="8"/>
  <c r="B65" i="8"/>
  <c r="AH47" i="8"/>
  <c r="AH90" i="8"/>
  <c r="B90" i="8"/>
  <c r="AH69" i="8"/>
  <c r="AH21" i="8"/>
  <c r="AH29" i="8"/>
  <c r="AH36" i="8"/>
  <c r="B78" i="9"/>
  <c r="B69" i="9"/>
  <c r="AH62" i="9"/>
  <c r="AH51" i="9"/>
  <c r="AH44" i="9"/>
  <c r="AH22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18" i="9"/>
  <c r="B90" i="9"/>
  <c r="AH80" i="9"/>
  <c r="AH71" i="9"/>
  <c r="AH57" i="9"/>
  <c r="AH41" i="9"/>
  <c r="AH89" i="9"/>
  <c r="B89" i="9"/>
  <c r="B86" i="9"/>
  <c r="AH86" i="9"/>
  <c r="B70" i="9"/>
  <c r="AH70" i="9"/>
  <c r="B32" i="9"/>
  <c r="AH32" i="9"/>
  <c r="B27" i="9"/>
  <c r="AH27" i="9"/>
  <c r="AH14" i="9"/>
  <c r="AH15" i="9"/>
  <c r="B79" i="9"/>
  <c r="AH79" i="9"/>
  <c r="B30" i="9"/>
  <c r="AH30" i="9"/>
  <c r="AH11" i="9"/>
  <c r="B17" i="9"/>
  <c r="B74" i="9"/>
  <c r="AH74" i="9"/>
  <c r="B38" i="9"/>
  <c r="AH38" i="9"/>
  <c r="B19" i="9"/>
  <c r="AH19" i="9"/>
  <c r="AH12" i="9"/>
  <c r="B83" i="9"/>
  <c r="AH83" i="9"/>
  <c r="AH68" i="9"/>
  <c r="B68" i="9"/>
  <c r="B36" i="9"/>
  <c r="AH36" i="9"/>
  <c r="B33" i="9"/>
  <c r="AH33" i="9"/>
  <c r="B23" i="9"/>
  <c r="AH23" i="9"/>
  <c r="AH16" i="9"/>
  <c r="B16" i="9"/>
  <c r="AH13" i="9"/>
  <c r="B13" i="9"/>
  <c r="AH87" i="8"/>
  <c r="B87" i="8"/>
  <c r="B77" i="8"/>
  <c r="AH77" i="8"/>
  <c r="B79" i="8"/>
  <c r="AH79" i="8"/>
  <c r="B67" i="8"/>
  <c r="AH67" i="8"/>
  <c r="B58" i="8"/>
  <c r="AH58" i="8"/>
  <c r="AH37" i="8"/>
  <c r="AH24" i="8"/>
  <c r="B56" i="8"/>
  <c r="AH56" i="8"/>
  <c r="AH17" i="8"/>
  <c r="AH33" i="8"/>
  <c r="AH38" i="8"/>
  <c r="AH88" i="8"/>
  <c r="B88" i="8"/>
  <c r="B73" i="8"/>
  <c r="AH73" i="8"/>
  <c r="B75" i="8"/>
  <c r="AH75" i="8"/>
  <c r="B62" i="8"/>
  <c r="AH62" i="8"/>
  <c r="B44" i="8"/>
  <c r="AH44" i="8"/>
  <c r="AH20" i="8"/>
  <c r="AH28" i="8"/>
  <c r="B60" i="8"/>
  <c r="AH60" i="8"/>
  <c r="B45" i="8"/>
  <c r="AH45" i="8"/>
  <c r="AH49" i="8"/>
  <c r="AH22" i="8"/>
  <c r="B85" i="8"/>
  <c r="AH85" i="8"/>
  <c r="B68" i="8"/>
  <c r="AH68" i="8"/>
  <c r="B71" i="8"/>
  <c r="AH71" i="8"/>
  <c r="B66" i="8"/>
  <c r="AH66" i="8"/>
  <c r="B50" i="8"/>
  <c r="AH50" i="8"/>
  <c r="B32" i="8"/>
  <c r="AH11" i="8"/>
  <c r="AH27" i="8"/>
  <c r="B64" i="8"/>
  <c r="AH64" i="8"/>
  <c r="B13" i="8"/>
  <c r="AH13" i="8"/>
  <c r="B31" i="8"/>
  <c r="AH40" i="8"/>
  <c r="AH42" i="8"/>
  <c r="B33" i="8"/>
  <c r="AH12" i="8"/>
  <c r="AH39" i="8"/>
  <c r="AH89" i="8"/>
  <c r="B89" i="8"/>
  <c r="B81" i="8"/>
  <c r="AH81" i="8"/>
  <c r="B83" i="8"/>
  <c r="AH83" i="8"/>
  <c r="B70" i="8"/>
  <c r="AH70" i="8"/>
  <c r="B54" i="8"/>
  <c r="AH54" i="8"/>
  <c r="AH26" i="8"/>
  <c r="AH25" i="8"/>
  <c r="B52" i="8"/>
  <c r="AH52" i="8"/>
  <c r="AH34" i="8"/>
  <c r="AH14" i="8"/>
  <c r="AH15" i="8"/>
  <c r="AH32" i="8"/>
  <c r="AH79" i="7"/>
  <c r="B79" i="7"/>
  <c r="AH88" i="7"/>
  <c r="B88" i="7"/>
  <c r="AH81" i="7"/>
  <c r="B81" i="7"/>
  <c r="AH73" i="7"/>
  <c r="B73" i="7"/>
  <c r="AH14" i="7"/>
  <c r="AH46" i="7"/>
  <c r="B56" i="7"/>
  <c r="AH56" i="7"/>
  <c r="AH32" i="7"/>
  <c r="AH12" i="7"/>
  <c r="AH48" i="7"/>
  <c r="AH69" i="7"/>
  <c r="B69" i="7"/>
  <c r="AH28" i="7"/>
  <c r="AH40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AH21" i="7"/>
  <c r="AH42" i="7"/>
  <c r="B63" i="7"/>
  <c r="AH63" i="7"/>
  <c r="B55" i="7"/>
  <c r="AH36" i="7"/>
  <c r="AH43" i="7"/>
  <c r="AH49" i="7"/>
  <c r="AH47" i="7"/>
  <c r="AH31" i="7"/>
  <c r="AH50" i="7"/>
  <c r="AH83" i="7"/>
  <c r="B83" i="7"/>
  <c r="AH71" i="7"/>
  <c r="B71" i="7"/>
  <c r="AH19" i="7"/>
  <c r="AH61" i="7"/>
  <c r="B57" i="7"/>
  <c r="AH57" i="7"/>
  <c r="B37" i="7"/>
  <c r="AH18" i="7"/>
  <c r="AH26" i="7"/>
  <c r="AH34" i="7"/>
  <c r="AH25" i="7"/>
  <c r="AH23" i="7"/>
  <c r="AH87" i="7"/>
  <c r="B87" i="7"/>
  <c r="AH86" i="7"/>
  <c r="B86" i="7"/>
  <c r="AH82" i="7"/>
  <c r="B82" i="7"/>
  <c r="AH78" i="7"/>
  <c r="B78" i="7"/>
  <c r="AH74" i="7"/>
  <c r="B74" i="7"/>
  <c r="B67" i="7"/>
  <c r="AH67" i="7"/>
  <c r="AH24" i="7"/>
  <c r="B52" i="7"/>
  <c r="AH52" i="7"/>
  <c r="AH44" i="7"/>
  <c r="AH60" i="7"/>
  <c r="AH45" i="7"/>
  <c r="AH51" i="7"/>
  <c r="AH17" i="7"/>
  <c r="AH13" i="7"/>
  <c r="AH53" i="6"/>
  <c r="AH51" i="6"/>
  <c r="AH68" i="6"/>
  <c r="B77" i="6"/>
  <c r="AH77" i="6"/>
  <c r="AH50" i="6"/>
  <c r="AH42" i="6"/>
  <c r="AH45" i="6"/>
  <c r="AH30" i="6"/>
  <c r="AH40" i="6"/>
  <c r="AH31" i="6"/>
  <c r="AH61" i="6"/>
  <c r="AH13" i="6"/>
  <c r="AH17" i="6"/>
  <c r="AH62" i="6"/>
  <c r="AH14" i="6"/>
  <c r="AH28" i="6"/>
  <c r="AH22" i="6"/>
  <c r="B86" i="6"/>
  <c r="AH86" i="6"/>
  <c r="AH58" i="6"/>
  <c r="AH34" i="6"/>
  <c r="AH90" i="6"/>
  <c r="B90" i="6"/>
  <c r="B61" i="6"/>
  <c r="AH78" i="6"/>
  <c r="AH32" i="6"/>
  <c r="AH66" i="6"/>
  <c r="AH54" i="6"/>
  <c r="AH39" i="6"/>
  <c r="AH26" i="6"/>
  <c r="AH21" i="6"/>
  <c r="B87" i="6"/>
  <c r="AH87" i="6"/>
  <c r="AH72" i="6"/>
  <c r="B75" i="6"/>
  <c r="AH19" i="6"/>
  <c r="AH38" i="6"/>
  <c r="AH70" i="6"/>
  <c r="AH46" i="6"/>
  <c r="AH15" i="6"/>
  <c r="AH16" i="6"/>
  <c r="AH59" i="6"/>
  <c r="AH18" i="6"/>
  <c r="AH29" i="6"/>
  <c r="AH54" i="5"/>
  <c r="AH22" i="5"/>
  <c r="AH38" i="5"/>
  <c r="AH12" i="5"/>
  <c r="AH65" i="5"/>
  <c r="B69" i="5"/>
  <c r="AH24" i="5"/>
  <c r="AH33" i="5"/>
  <c r="B19" i="5"/>
  <c r="AH27" i="5"/>
  <c r="AH57" i="5"/>
  <c r="B39" i="5"/>
  <c r="AH20" i="5"/>
  <c r="AH26" i="5"/>
  <c r="AH25" i="5"/>
  <c r="AH58" i="5"/>
  <c r="AH41" i="5"/>
  <c r="AH35" i="5"/>
  <c r="AH53" i="5"/>
  <c r="B35" i="5"/>
  <c r="AH67" i="5"/>
  <c r="AH14" i="5"/>
  <c r="B68" i="5"/>
  <c r="AH48" i="5"/>
  <c r="AH31" i="5"/>
  <c r="AH46" i="5"/>
  <c r="B30" i="5"/>
  <c r="AH55" i="5"/>
  <c r="AH40" i="5"/>
  <c r="AH43" i="5"/>
  <c r="AH49" i="5"/>
  <c r="AH32" i="5"/>
  <c r="AH11" i="5"/>
  <c r="AH47" i="5"/>
  <c r="AH45" i="5"/>
  <c r="AH61" i="5"/>
  <c r="AH64" i="5"/>
  <c r="AH13" i="5"/>
  <c r="AH51" i="5"/>
  <c r="AH21" i="5"/>
  <c r="AH16" i="5"/>
  <c r="AH63" i="5"/>
  <c r="AH18" i="5"/>
  <c r="AH62" i="5"/>
  <c r="B62" i="5"/>
  <c r="AH56" i="5"/>
  <c r="AH37" i="5"/>
  <c r="AH23" i="5"/>
  <c r="AH44" i="5"/>
  <c r="AH52" i="5"/>
  <c r="AH50" i="5"/>
  <c r="AH60" i="5"/>
  <c r="AH36" i="5"/>
  <c r="AH66" i="5"/>
  <c r="B66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sharedStrings.xml><?xml version="1.0" encoding="utf-8"?>
<sst xmlns="http://schemas.openxmlformats.org/spreadsheetml/2006/main" count="1957" uniqueCount="380">
  <si>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</si>
  <si>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</si>
  <si>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</si>
  <si>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</si>
  <si>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</si>
  <si>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</si>
  <si>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</si>
  <si>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</si>
  <si>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</si>
  <si>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</si>
  <si>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</si>
  <si>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</si>
  <si>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</si>
  <si>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</si>
  <si>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</si>
  <si>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>Fosses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</si>
  <si>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</si>
  <si>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</si>
  <si>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</si>
  <si>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</si>
  <si>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</si>
  <si>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</si>
  <si>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</si>
  <si>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</si>
  <si>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</si>
  <si>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</si>
  <si>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</si>
  <si>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</si>
  <si>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</si>
  <si>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</si>
  <si>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</si>
  <si>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</si>
  <si>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</si>
  <si>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</si>
  <si>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</si>
  <si>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</si>
  <si>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</si>
  <si>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</si>
  <si>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</si>
  <si>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</si>
  <si>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</si>
  <si>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</si>
  <si>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</si>
  <si>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</si>
  <si>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</si>
  <si>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</si>
  <si>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</si>
  <si>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</si>
  <si>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</si>
  <si>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</si>
  <si>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</si>
  <si>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</si>
  <si>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</si>
  <si>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</si>
  <si>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</si>
  <si>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</si>
  <si>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</si>
  <si>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</si>
  <si>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</si>
  <si>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</si>
  <si>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</si>
  <si>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</si>
  <si>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</si>
  <si>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</si>
  <si>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</si>
  <si>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</si>
  <si>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</si>
  <si>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</si>
  <si>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</si>
  <si>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</si>
  <si>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</si>
  <si>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</si>
  <si>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</si>
  <si>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</si>
  <si>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</si>
  <si>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</si>
  <si>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</si>
  <si>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Série A</t>
  </si>
  <si>
    <t>Série B</t>
  </si>
  <si>
    <t>Série C</t>
  </si>
  <si>
    <t>Série D</t>
  </si>
  <si>
    <t>Série E</t>
  </si>
  <si>
    <t>manque 1</t>
  </si>
  <si>
    <t>manque 105-111-114</t>
  </si>
  <si>
    <t>manque 314-326-330-333-339-341</t>
  </si>
  <si>
    <t>noms+prénoms</t>
  </si>
  <si>
    <r>
      <t xml:space="preserve">   </t>
    </r>
    <r>
      <rPr>
        <b/>
        <sz val="16"/>
        <rFont val="Arial"/>
        <family val="2"/>
      </rPr>
      <t>VAL D'OISE TROPHY UFOLEP  JEUNES 2025</t>
    </r>
  </si>
  <si>
    <t>2017-2018</t>
  </si>
  <si>
    <t>2015-2016</t>
  </si>
  <si>
    <t>2013-2014</t>
  </si>
  <si>
    <t>2011-2012</t>
  </si>
  <si>
    <t>manque   1</t>
  </si>
  <si>
    <t>manque 200-208-214-217-280-284</t>
  </si>
  <si>
    <t>manque 402-408-417-418-421-426-437-438-482</t>
  </si>
  <si>
    <t>JABIOL Tim</t>
  </si>
  <si>
    <t>H</t>
  </si>
  <si>
    <t>Beauvais team cycliste</t>
  </si>
  <si>
    <t>UFO</t>
  </si>
  <si>
    <t>COFFIN Cesar</t>
  </si>
  <si>
    <t>AC Marines</t>
  </si>
  <si>
    <t>MONNIER Gabriel</t>
  </si>
  <si>
    <t>ORC Epone</t>
  </si>
  <si>
    <t>FFC</t>
  </si>
  <si>
    <t>BREUCQ Liam</t>
  </si>
  <si>
    <t>FRANCOISE Arthur</t>
  </si>
  <si>
    <t>MENA Antonin</t>
  </si>
  <si>
    <t>Ac Marines</t>
  </si>
  <si>
    <t>PANNIER Baptiste</t>
  </si>
  <si>
    <t>La harde Survilliers</t>
  </si>
  <si>
    <t>BERDIL Adam</t>
  </si>
  <si>
    <t>OCVO</t>
  </si>
  <si>
    <t>LECLERC CHATENET Louise</t>
  </si>
  <si>
    <t>F</t>
  </si>
  <si>
    <t>UCVE ETREPAGNY</t>
  </si>
  <si>
    <t>SACKO Souley Mane</t>
  </si>
  <si>
    <t>CVC Mery</t>
  </si>
  <si>
    <t>MAQUENHEM Noa</t>
  </si>
  <si>
    <t>OFF ROAD CYCLISTE D'EPONE</t>
  </si>
  <si>
    <t>SY Isaac</t>
  </si>
  <si>
    <t>FAVREL Marceau</t>
  </si>
  <si>
    <t>LA HARDE DE SURVILLIERS</t>
  </si>
  <si>
    <t>LELIMOUSIN Leonard</t>
  </si>
  <si>
    <t>RODRIGUES MORGADO Illan</t>
  </si>
  <si>
    <t>ZVENGUINTZOFF Maxime</t>
  </si>
  <si>
    <t>OGVTT</t>
  </si>
  <si>
    <t>DACHY Guilhem</t>
  </si>
  <si>
    <t>MELOT Gaspard</t>
  </si>
  <si>
    <t>DAMANGO Adrein</t>
  </si>
  <si>
    <t>ORC EPONE</t>
  </si>
  <si>
    <t>MONTAGNAC Alixe</t>
  </si>
  <si>
    <t>AC MARINES</t>
  </si>
  <si>
    <t>LECLERC CHATENET Gabrielle</t>
  </si>
  <si>
    <t>ROZENBLUM Gabriel</t>
  </si>
  <si>
    <t>PETREL Lea</t>
  </si>
  <si>
    <t>BARDIN Paul</t>
  </si>
  <si>
    <t>NEVEU Mael</t>
  </si>
  <si>
    <t>CALVEZ Joud</t>
  </si>
  <si>
    <t>JACQUESON Liam</t>
  </si>
  <si>
    <t>PLAIRE Maiwenn</t>
  </si>
  <si>
    <t>ACMarines</t>
  </si>
  <si>
    <t>DELEDICQ Come</t>
  </si>
  <si>
    <t>FALQUE Augustin</t>
  </si>
  <si>
    <t>MERIAU Ewen</t>
  </si>
  <si>
    <t>VC Pacy</t>
  </si>
  <si>
    <t>CHERY Arsene</t>
  </si>
  <si>
    <t>Orc epone</t>
  </si>
  <si>
    <t>BROIX Liam</t>
  </si>
  <si>
    <t>HOUBLON Baptiste</t>
  </si>
  <si>
    <t>Stade de l'Est Pavillonnais</t>
  </si>
  <si>
    <t>LE BOURHIS Lucas</t>
  </si>
  <si>
    <t>TROMMELEN Marc</t>
  </si>
  <si>
    <t>OCVO 95</t>
  </si>
  <si>
    <t>BERNARD Alix</t>
  </si>
  <si>
    <t>VAUCHELLES Nino</t>
  </si>
  <si>
    <t>PRATTICO Ugo</t>
  </si>
  <si>
    <t>BONNIERES VTT</t>
  </si>
  <si>
    <t>NICOLAS Adam</t>
  </si>
  <si>
    <t>ANGEBERT Valentin</t>
  </si>
  <si>
    <t>GALOT Meline</t>
  </si>
  <si>
    <t>OC GIF VTT</t>
  </si>
  <si>
    <t>RENNETEAU Juiles</t>
  </si>
  <si>
    <t>MONTAGNAC Hugo</t>
  </si>
  <si>
    <t>HUGNIT Mael</t>
  </si>
  <si>
    <t>BECHET Paul</t>
  </si>
  <si>
    <t>FORLOT Manon</t>
  </si>
  <si>
    <t>CVC MERY</t>
  </si>
  <si>
    <t>BRODIN Jade</t>
  </si>
  <si>
    <t>VC ERAGNY</t>
  </si>
  <si>
    <t>GILLOT Samuel</t>
  </si>
  <si>
    <t>BARIS Leo</t>
  </si>
  <si>
    <t>MONNET Samuel</t>
  </si>
  <si>
    <t>MIGNAULT Jules</t>
  </si>
  <si>
    <t>ALAOUCHICHE Bastien</t>
  </si>
  <si>
    <t>DE ROSSO Antonin</t>
  </si>
  <si>
    <t>Ocvo</t>
  </si>
  <si>
    <t>HOUARD LEGOIS Remi</t>
  </si>
  <si>
    <t>KOUACOU Axel</t>
  </si>
  <si>
    <t>LEFEVRE Thibault</t>
  </si>
  <si>
    <t>GESLAN Emy</t>
  </si>
  <si>
    <t>PLAIRE Melisandre</t>
  </si>
  <si>
    <t>AMANS Alice</t>
  </si>
  <si>
    <t>DAFFE Izhaq</t>
  </si>
  <si>
    <t>OLIVIER Mathys</t>
  </si>
  <si>
    <t>BORTOLAMEOLLI Antonin</t>
  </si>
  <si>
    <t>BOYER Lucas</t>
  </si>
  <si>
    <t>PIGNAT Elio</t>
  </si>
  <si>
    <t>ZANNINI Milan</t>
  </si>
  <si>
    <t>GOHARIAN Kamran</t>
  </si>
  <si>
    <t>SOCHET Tim</t>
  </si>
  <si>
    <t>GOETZ Jules</t>
  </si>
  <si>
    <t>BOUDAUD Jules</t>
  </si>
  <si>
    <t>CLOCA Cycle</t>
  </si>
  <si>
    <t>FAREY Malo</t>
  </si>
  <si>
    <t>UCFM</t>
  </si>
  <si>
    <t>EDDY Londono Morales</t>
  </si>
  <si>
    <t>La harde de survilliers</t>
  </si>
  <si>
    <t>FAVREL Romann</t>
  </si>
  <si>
    <t>LOUBAT Elias</t>
  </si>
  <si>
    <t>DUMONT ANTONISSEN Timo</t>
  </si>
  <si>
    <t>GALOT Louis</t>
  </si>
  <si>
    <t>ROCHE Matheo</t>
  </si>
  <si>
    <t>LES SANGLIERS DU VEXIN</t>
  </si>
  <si>
    <t>LELEUX Charlie</t>
  </si>
  <si>
    <t>BEAUVAIS TEAM CYCLISTE</t>
  </si>
  <si>
    <t>LEDOUBLE Damien</t>
  </si>
  <si>
    <t>VAUCHELLES Lubin</t>
  </si>
  <si>
    <t>LE BEUVANT Kelann</t>
  </si>
  <si>
    <t>ORC epone</t>
  </si>
  <si>
    <t>FRANCOISE Charlie</t>
  </si>
  <si>
    <t>CANU Elaia</t>
  </si>
  <si>
    <t>aselb</t>
  </si>
  <si>
    <t>HENON Anthony</t>
  </si>
  <si>
    <t>Orc Epone</t>
  </si>
  <si>
    <t>DENDELEUX Robin</t>
  </si>
  <si>
    <t>AUGUSTYNOWICZ Jonah</t>
  </si>
  <si>
    <t>LE DUFF Nathael</t>
  </si>
  <si>
    <t>BEAUDAERT Alexis</t>
  </si>
  <si>
    <t>NEVEU Malo</t>
  </si>
  <si>
    <t>PERRIGAULT Noe</t>
  </si>
  <si>
    <t>DE MUYNCK Gaetan</t>
  </si>
  <si>
    <t>AMANS Valentin</t>
  </si>
  <si>
    <t>BOUGUET Maxence</t>
  </si>
  <si>
    <t>KAYGUSUZ Sinan</t>
  </si>
  <si>
    <t>DALBOSCO Romain</t>
  </si>
  <si>
    <t>OUZE Matis</t>
  </si>
  <si>
    <t>BREGY-ALIZARD Louis</t>
  </si>
  <si>
    <t>GALOT Luka</t>
  </si>
  <si>
    <t>VIEULES Florian</t>
  </si>
  <si>
    <t>LUZERNE Aloys</t>
  </si>
  <si>
    <t>CACHELOU Armand</t>
  </si>
  <si>
    <t>LEVASSEUR Celia</t>
  </si>
  <si>
    <t>CARIGI Gianni</t>
  </si>
  <si>
    <t>MOINE-CHEZE Sebastien</t>
  </si>
  <si>
    <t>PAVILLA Maxime</t>
  </si>
  <si>
    <t>DESVIGNES Alexis</t>
  </si>
  <si>
    <t>LE MERCIER Maelie</t>
  </si>
  <si>
    <t>ACM</t>
  </si>
  <si>
    <t>KAIQUE Maxence</t>
  </si>
  <si>
    <t>ACmarines</t>
  </si>
  <si>
    <t>HONDERMARCK Arthur</t>
  </si>
  <si>
    <t>PADERNI Nina</t>
  </si>
  <si>
    <t>PLAIRE Gwenegan</t>
  </si>
  <si>
    <t>CRINON-MONTIGNY Lisa</t>
  </si>
  <si>
    <t>Club la Harde de Survilliers</t>
  </si>
  <si>
    <t>COSQUER Loic</t>
  </si>
  <si>
    <t>NOEL Marius</t>
  </si>
  <si>
    <t>ASELB</t>
  </si>
  <si>
    <t>LELEUX Baptiste</t>
  </si>
  <si>
    <t>LEFEVRE Isae</t>
  </si>
  <si>
    <t>DUMONT Marius</t>
  </si>
  <si>
    <t>USSEGLIO Lisa</t>
  </si>
  <si>
    <t>Beauvais Team Cycliste</t>
  </si>
  <si>
    <t>PETIT Nathanael</t>
  </si>
  <si>
    <t>POIRETTE Constant</t>
  </si>
  <si>
    <t>CANU Eloan</t>
  </si>
  <si>
    <t>PAULY Emmy</t>
  </si>
  <si>
    <t>DENDELEUX Clement</t>
  </si>
  <si>
    <t>SALVADORI Tom</t>
  </si>
  <si>
    <t>BLANCHE Maceo</t>
  </si>
  <si>
    <t>Off Road Cycliste Epone</t>
  </si>
  <si>
    <t>MERIAU Mael</t>
  </si>
  <si>
    <t>LARMANI Nael</t>
  </si>
  <si>
    <t>VIOLETTE Maxence</t>
  </si>
  <si>
    <t>SAUPHANOR Malo</t>
  </si>
  <si>
    <t>BECHET Cesar</t>
  </si>
  <si>
    <t>PENAULT NOIRET Gatien</t>
  </si>
  <si>
    <t>PAQUEREAU Gabriel</t>
  </si>
  <si>
    <t>BRUNSCHEILER Baptiste</t>
  </si>
  <si>
    <t>PATTRICO Lucas</t>
  </si>
  <si>
    <t>ARSENE Florian</t>
  </si>
  <si>
    <t>ADEL-CHMURA Sacha</t>
  </si>
  <si>
    <t>JUSTINO Elliot</t>
  </si>
  <si>
    <t>ROUSSEL Victoire</t>
  </si>
  <si>
    <t>La Harde</t>
  </si>
  <si>
    <t>AUBIN Arthur</t>
  </si>
  <si>
    <t>CHARNEY Mathis</t>
  </si>
  <si>
    <t>JAOUEN Yohann</t>
  </si>
  <si>
    <t>MAILLARD Clement</t>
  </si>
  <si>
    <t>FERON Julien</t>
  </si>
  <si>
    <t>GAREL Florine</t>
  </si>
  <si>
    <t>LEVASSEUR Maelle</t>
  </si>
  <si>
    <t>FOSSE Aurelien</t>
  </si>
  <si>
    <t>PINARDI Francesco</t>
  </si>
  <si>
    <t>CARRERE Gabriel</t>
  </si>
  <si>
    <t>ES PERSAN</t>
  </si>
  <si>
    <t>BAILLACHE Timéo</t>
  </si>
  <si>
    <t>DUPRAZ Maxence</t>
  </si>
  <si>
    <t>ROLLAND Lucine</t>
  </si>
  <si>
    <t>DUMONT ANTONISSEN Lilly</t>
  </si>
  <si>
    <t>RUIMY LABORDE Joan</t>
  </si>
  <si>
    <t>DE MUINCK Jack</t>
  </si>
  <si>
    <t>NL</t>
  </si>
  <si>
    <t>POISSON Nathan</t>
  </si>
  <si>
    <t>MELLAH Joud</t>
  </si>
  <si>
    <t>NOREL CARDOSO Loonee</t>
  </si>
  <si>
    <t>HOLHWECK Louis</t>
  </si>
  <si>
    <t>MOREAU Valentin</t>
  </si>
  <si>
    <t>MUSSET Hugo</t>
  </si>
  <si>
    <t>PALAIS Elliot</t>
  </si>
  <si>
    <t>CHANCEREL Maxence</t>
  </si>
  <si>
    <t>DELISLE Evan</t>
  </si>
  <si>
    <t>DEY Yohann</t>
  </si>
  <si>
    <t>LEVESQUE Paul</t>
  </si>
  <si>
    <t>DUBOIS Aline</t>
  </si>
  <si>
    <t>GROD Raphael</t>
  </si>
  <si>
    <t>TIERCE Raphël</t>
  </si>
  <si>
    <t>CHAILLOU Gabin</t>
  </si>
  <si>
    <t>PLAIRE Kellyane</t>
  </si>
  <si>
    <t>CARDOSIO</t>
  </si>
  <si>
    <t>DESMET Chloé</t>
  </si>
  <si>
    <t>COLOMB Pierre</t>
  </si>
  <si>
    <t>COI Alessio</t>
  </si>
  <si>
    <t>WARIN Baptiste</t>
  </si>
  <si>
    <t>LAGRENAUDIE Alban</t>
  </si>
  <si>
    <t>MERLANCHON Finnan</t>
  </si>
  <si>
    <t>DE HASQUE Gautier</t>
  </si>
  <si>
    <t>COURSAULT Roméo</t>
  </si>
  <si>
    <t>Les Renards de Cergy</t>
  </si>
  <si>
    <t>FFVélo</t>
  </si>
  <si>
    <t>manque 402-408-417-418-426-437-438-482</t>
  </si>
  <si>
    <t>ROGAN Loris</t>
  </si>
  <si>
    <t>U15</t>
  </si>
  <si>
    <t>U13</t>
  </si>
  <si>
    <t>U11</t>
  </si>
  <si>
    <t>U9</t>
  </si>
  <si>
    <t>U7</t>
  </si>
  <si>
    <t>ETTOUZANI Karam</t>
  </si>
  <si>
    <t>h</t>
  </si>
  <si>
    <t>OLYMPIQUE CYCLISTE VAL D OISE</t>
  </si>
  <si>
    <t>DONJON Ornella</t>
  </si>
  <si>
    <t>CANCHON Nathan</t>
  </si>
  <si>
    <t>BOGAERT Mylan</t>
  </si>
  <si>
    <t>ASELB 95</t>
  </si>
  <si>
    <t>N/A</t>
  </si>
  <si>
    <t>MICCOLI - HALLAIS Marina</t>
  </si>
  <si>
    <t>JULIEN-BARRENHO Lorenzo</t>
  </si>
  <si>
    <t>DUCROCQ Nathan</t>
  </si>
  <si>
    <t>PLANQUETTE Zacharie</t>
  </si>
  <si>
    <t>COLLIN Pauline</t>
  </si>
  <si>
    <t>manque 311-314-326-330-333-339-341</t>
  </si>
  <si>
    <t>Us maule</t>
  </si>
  <si>
    <t>BONAVENTURE VICTOR</t>
  </si>
  <si>
    <t>KUSTNER Natann</t>
  </si>
  <si>
    <t>LAVANCIER Victor</t>
  </si>
  <si>
    <t>MILHAUD Margaux</t>
  </si>
  <si>
    <t>RAMOS Etienne</t>
  </si>
  <si>
    <t>DUPART Nolan</t>
  </si>
  <si>
    <t>FRIN Valentin</t>
  </si>
  <si>
    <t>GRAVIER Zacharie</t>
  </si>
  <si>
    <t>JURE Valentine</t>
  </si>
  <si>
    <t>MAZZA Youssef</t>
  </si>
  <si>
    <t>DUVAL May-Line</t>
  </si>
  <si>
    <t>Hardy Mickael</t>
  </si>
  <si>
    <t>US ECOUEN</t>
  </si>
  <si>
    <t>GOSLIS Emma</t>
  </si>
  <si>
    <t>PAYRASTRE Paul</t>
  </si>
  <si>
    <t>UFO95</t>
  </si>
  <si>
    <t>LEFEVRE Lino</t>
  </si>
  <si>
    <t>MATIODA Lucas</t>
  </si>
  <si>
    <t xml:space="preserve">UFO95 </t>
  </si>
  <si>
    <t>HOUARD LEGOIS Ninon</t>
  </si>
  <si>
    <t>DE ROSSO Baptiste</t>
  </si>
  <si>
    <t>M</t>
  </si>
  <si>
    <t>QUENNEHEN Maeline</t>
  </si>
  <si>
    <t>CC Vallois</t>
  </si>
  <si>
    <t>UFO60</t>
  </si>
  <si>
    <t>BULBACH Thomas</t>
  </si>
  <si>
    <t>LEMAITRE Abigaelle</t>
  </si>
  <si>
    <t>DESJARDINS Francois</t>
  </si>
  <si>
    <t>DESJARDINS Victoire</t>
  </si>
  <si>
    <t>HOCHART Luca</t>
  </si>
  <si>
    <t>GUILHEM Nolan</t>
  </si>
  <si>
    <t>KOULOUMBA Abriel</t>
  </si>
  <si>
    <t>BULBACH Maxime</t>
  </si>
  <si>
    <t>GOMES Lukas</t>
  </si>
  <si>
    <t>CATTANEO Louis</t>
  </si>
  <si>
    <t>CSM CLAMART</t>
  </si>
  <si>
    <t>JAM- JAM Eden</t>
  </si>
  <si>
    <t>LECHIFFLART BASTIEN</t>
  </si>
  <si>
    <t>HING ALEXANDRE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</si>
</sst>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8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8"/>
      <name val="Arial"/>
      <family val="2"/>
      <charset val="1"/>
    </font>
    <font>
      <u/>
      <sz val="8"/>
      <name val="Arial"/>
      <family val="2"/>
    </font>
    <font>
      <sz val="10"/>
      <name val="Calibri"/>
      <charset val="1"/>
    </font>
  </fonts>
  <fills count="16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rgb="FFFFFFC0"/>
        <bgColor rgb="FFFFFF99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9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7" xfId="0" applyBorder="1"/>
    <xf numFmtId="0" fontId="4" fillId="0" borderId="37" xfId="0" applyFont="1" applyBorder="1"/>
    <xf numFmtId="1" fontId="0" fillId="0" borderId="39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2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5" borderId="42" xfId="0" applyFill="1" applyBorder="1" applyAlignment="1">
      <alignment horizontal="center" vertical="center"/>
    </xf>
    <xf numFmtId="0" fontId="0" fillId="6" borderId="42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12" borderId="43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0" fillId="0" borderId="45" xfId="0" applyBorder="1" applyAlignment="1">
      <alignment horizontal="center" vertical="center"/>
    </xf>
    <xf numFmtId="1" fontId="0" fillId="0" borderId="45" xfId="0" applyNumberFormat="1" applyBorder="1" applyAlignment="1">
      <alignment horizontal="center" vertical="center"/>
    </xf>
    <xf numFmtId="0" fontId="15" fillId="0" borderId="45" xfId="0" applyFont="1" applyBorder="1" applyAlignment="1">
      <alignment horizontal="left" vertical="center"/>
    </xf>
    <xf numFmtId="0" fontId="15" fillId="0" borderId="45" xfId="0" applyFont="1" applyBorder="1" applyAlignment="1">
      <alignment horizontal="center" vertical="center"/>
    </xf>
    <xf numFmtId="0" fontId="0" fillId="14" borderId="46" xfId="0" applyFill="1" applyBorder="1" applyAlignment="1">
      <alignment horizontal="center" vertical="center"/>
    </xf>
    <xf numFmtId="0" fontId="0" fillId="14" borderId="47" xfId="0" applyFill="1" applyBorder="1" applyAlignment="1">
      <alignment horizontal="center" vertical="center"/>
    </xf>
    <xf numFmtId="0" fontId="0" fillId="14" borderId="48" xfId="0" applyFill="1" applyBorder="1" applyAlignment="1">
      <alignment horizontal="center" vertical="center"/>
    </xf>
    <xf numFmtId="0" fontId="15" fillId="13" borderId="45" xfId="0" applyFont="1" applyFill="1" applyBorder="1" applyAlignment="1">
      <alignment horizontal="left" vertical="center"/>
    </xf>
    <xf numFmtId="0" fontId="15" fillId="13" borderId="45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0" fillId="15" borderId="45" xfId="0" applyFill="1" applyBorder="1" applyAlignment="1">
      <alignment horizontal="center" vertical="center"/>
    </xf>
    <xf numFmtId="0" fontId="7" fillId="13" borderId="45" xfId="0" applyFont="1" applyFill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7" fillId="13" borderId="45" xfId="0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14" borderId="8" xfId="0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7" fillId="0" borderId="45" xfId="0" applyFont="1" applyBorder="1" applyAlignment="1">
      <alignment horizontal="left" vertical="center"/>
    </xf>
    <xf numFmtId="0" fontId="15" fillId="13" borderId="5" xfId="0" applyFont="1" applyFill="1" applyBorder="1" applyAlignment="1">
      <alignment horizontal="left" vertical="center"/>
    </xf>
    <xf numFmtId="0" fontId="7" fillId="0" borderId="45" xfId="0" applyFont="1" applyBorder="1" applyAlignment="1">
      <alignment horizontal="center" vertical="center"/>
    </xf>
    <xf numFmtId="0" fontId="15" fillId="13" borderId="5" xfId="0" applyFont="1" applyFill="1" applyBorder="1" applyAlignment="1">
      <alignment horizontal="center" vertical="center"/>
    </xf>
    <xf numFmtId="0" fontId="15" fillId="15" borderId="45" xfId="0" applyFont="1" applyFill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164" fontId="0" fillId="0" borderId="50" xfId="0" applyNumberForma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1" fontId="0" fillId="15" borderId="5" xfId="0" applyNumberFormat="1" applyFill="1" applyBorder="1" applyAlignment="1">
      <alignment horizontal="center" vertical="center"/>
    </xf>
    <xf numFmtId="0" fontId="15" fillId="13" borderId="37" xfId="0" applyFont="1" applyFill="1" applyBorder="1" applyAlignment="1">
      <alignment horizontal="left" vertical="center"/>
    </xf>
    <xf numFmtId="164" fontId="0" fillId="0" borderId="53" xfId="0" applyNumberForma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/>
    <xf numFmtId="0" fontId="0" fillId="0" borderId="57" xfId="0" applyBorder="1"/>
    <xf numFmtId="0" fontId="0" fillId="0" borderId="58" xfId="0" applyBorder="1"/>
    <xf numFmtId="0" fontId="15" fillId="0" borderId="37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7" fillId="13" borderId="37" xfId="0" applyFont="1" applyFill="1" applyBorder="1" applyAlignment="1">
      <alignment horizontal="center" vertical="center"/>
    </xf>
    <xf numFmtId="0" fontId="17" fillId="13" borderId="5" xfId="0" applyFont="1" applyFill="1" applyBorder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15" fillId="0" borderId="49" xfId="0" applyFont="1" applyBorder="1" applyAlignment="1">
      <alignment horizontal="left" vertical="center"/>
    </xf>
    <xf numFmtId="0" fontId="15" fillId="0" borderId="26" xfId="0" applyFont="1" applyBorder="1" applyAlignment="1">
      <alignment horizontal="center" vertical="center"/>
    </xf>
    <xf numFmtId="0" fontId="17" fillId="13" borderId="37" xfId="0" applyFont="1" applyFill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5" fillId="15" borderId="5" xfId="0" applyFont="1" applyFill="1" applyBorder="1" applyAlignment="1">
      <alignment horizontal="left" vertical="center"/>
    </xf>
    <xf numFmtId="1" fontId="0" fillId="0" borderId="59" xfId="0" applyNumberForma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164" fontId="0" fillId="0" borderId="60" xfId="0" applyNumberForma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0" xfId="0" applyBorder="1"/>
    <xf numFmtId="0" fontId="0" fillId="0" borderId="61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7" fillId="0" borderId="66" xfId="0" applyFont="1" applyBorder="1" applyAlignment="1">
      <alignment horizontal="left" vertical="center"/>
    </xf>
    <xf numFmtId="0" fontId="0" fillId="0" borderId="68" xfId="0" applyBorder="1"/>
    <xf numFmtId="0" fontId="0" fillId="0" borderId="67" xfId="0" applyBorder="1"/>
    <xf numFmtId="0" fontId="0" fillId="0" borderId="69" xfId="0" applyBorder="1"/>
    <xf numFmtId="0" fontId="0" fillId="0" borderId="65" xfId="0" applyBorder="1" applyAlignment="1">
      <alignment horizontal="center"/>
    </xf>
    <xf numFmtId="0" fontId="0" fillId="0" borderId="70" xfId="0" applyBorder="1"/>
    <xf numFmtId="0" fontId="0" fillId="0" borderId="71" xfId="0" applyBorder="1"/>
    <xf numFmtId="1" fontId="0" fillId="0" borderId="65" xfId="0" applyNumberFormat="1" applyBorder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38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7" val="0"/>
</file>

<file path=xl/ctrlProps/ctrlProp2.xml><?xml version="1.0" encoding="utf-8"?>
<formControlPr xmlns="http://schemas.microsoft.com/office/spreadsheetml/2009/9/main" objectType="Drop" dropStyle="combo" dx="22" fmlaLink="$F$7" fmlaRange="$AI$3:$AI$9" sel="7" val="0"/>
</file>

<file path=xl/ctrlProps/ctrlProp3.xml><?xml version="1.0" encoding="utf-8"?>
<formControlPr xmlns="http://schemas.microsoft.com/office/spreadsheetml/2009/9/main" objectType="Drop" dropStyle="combo" dx="22" fmlaLink="$F$7" fmlaRange="$AI$2:$AI$9" sel="7" val="0"/>
</file>

<file path=xl/ctrlProps/ctrlProp4.xml><?xml version="1.0" encoding="utf-8"?>
<formControlPr xmlns="http://schemas.microsoft.com/office/spreadsheetml/2009/9/main" objectType="Drop" dropStyle="combo" dx="22" fmlaLink="$F$7" fmlaRange="$AL$3:$AL$9" sel="7" val="0"/>
</file>

<file path=xl/ctrlProps/ctrlProp5.xml><?xml version="1.0" encoding="utf-8"?>
<formControlPr xmlns="http://schemas.microsoft.com/office/spreadsheetml/2009/9/main" objectType="Drop" dropStyle="combo" dx="22" fmlaLink="$F$7" fmlaRange="$AI$3:$AI$9" sel="7" val="0"/>
</file>

<file path=xl/ctrlProps/ctrlProp6.xml><?xml version="1.0" encoding="utf-8"?>
<formControlPr xmlns="http://schemas.microsoft.com/office/spreadsheetml/2009/9/main" objectType="Drop" dropStyle="combo" dx="22" fmlaLink="$F$7" fmlaRange="$AI$2:$AI$9" sel="7" val="0"/>
</file>

<file path=xl/ctrlProps/ctrlProp7.xml><?xml version="1.0" encoding="utf-8"?>
<formControlPr xmlns="http://schemas.microsoft.com/office/spreadsheetml/2009/9/main" objectType="Drop" dropStyle="combo" dx="22" fmlaLink="$F$7" fmlaRange="$AL$3:$AL$9" sel="7" val="0"/>
</file>

<file path=xl/ctrlProps/ctrlProp8.xml><?xml version="1.0" encoding="utf-8"?>
<formControlPr xmlns="http://schemas.microsoft.com/office/spreadsheetml/2009/9/main" objectType="Drop" dropStyle="combo" dx="22" fmlaLink="$F$7" fmlaRange="$AI$3:$AI$9" sel="7" val="0"/>
</file>

<file path=xl/ctrlProps/ctrlProp9.xml><?xml version="1.0" encoding="utf-8"?>
<formControlPr xmlns="http://schemas.microsoft.com/office/spreadsheetml/2009/9/main" objectType="Drop" dropStyle="combo" dx="22" fmlaLink="$F$7" fmlaRange="$AI$2:$AI$9" sel="7" val="0"/>
</file>

<file path=xl/ctrlProps/ctrlProp10.xml><?xml version="1.0" encoding="utf-8"?>
<formControlPr xmlns="http://schemas.microsoft.com/office/spreadsheetml/2009/9/main" objectType="Drop" dropStyle="combo" dx="22" fmlaLink="$F$7" fmlaRange="$AL$3:$AL$9" sel="7" val="0"/>
</file>

<file path=xl/ctrlProps/ctrlProp11.xml><?xml version="1.0" encoding="utf-8"?>
<formControlPr xmlns="http://schemas.microsoft.com/office/spreadsheetml/2009/9/main" objectType="Drop" dropStyle="combo" dx="22" fmlaLink="$F$7" fmlaRange="$AI$3:$AI$9" sel="7" val="0"/>
</file>

<file path=xl/ctrlProps/ctrlProp12.xml><?xml version="1.0" encoding="utf-8"?>
<formControlPr xmlns="http://schemas.microsoft.com/office/spreadsheetml/2009/9/main" objectType="Drop" dropStyle="combo" dx="22" fmlaLink="$F$7" fmlaRange="$AI$2:$AI$9" sel="7" val="0"/>
</file>

<file path=xl/ctrlProps/ctrlProp13.xml><?xml version="1.0" encoding="utf-8"?>
<formControlPr xmlns="http://schemas.microsoft.com/office/spreadsheetml/2009/9/main" objectType="Drop" dropStyle="combo" dx="22" fmlaLink="$F$7" fmlaRange="$AL$3:$AL$9" sel="7" val="0"/>
</file>

<file path=xl/ctrlProps/ctrlProp14.xml><?xml version="1.0" encoding="utf-8"?>
<formControlPr xmlns="http://schemas.microsoft.com/office/spreadsheetml/2009/9/main" objectType="Drop" dropStyle="combo" dx="22" fmlaLink="$F$7" fmlaRange="$AI$3:$AI$9" sel="7" val="0"/>
</file>

<file path=xl/ctrlProps/ctrlProp15.xml><?xml version="1.0" encoding="utf-8"?>
<formControlPr xmlns="http://schemas.microsoft.com/office/spreadsheetml/2009/9/main" objectType="Drop" dropStyle="combo" dx="22" fmlaLink="$F$7" fmlaRange="$AI$2:$AI$9" sel="7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268"/>
  <sheetViews>
    <sheetView tabSelected="1" zoomScaleNormal="100" workbookViewId="0">
      <selection activeCell="AI19" sqref="AI1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6.5703125" bestFit="1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7" width="3" bestFit="1" customWidth="1"/>
    <col min="18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86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</v>
      </c>
      <c r="AI2" s="2" t="s">
        <v>4</v>
      </c>
      <c r="AJ2" s="272" t="s">
        <v>2</v>
      </c>
      <c r="AK2" s="272"/>
      <c r="AL2" s="272"/>
      <c r="AM2" s="272"/>
      <c r="AN2" s="272"/>
      <c r="AO2" s="272"/>
      <c r="AP2" s="272"/>
      <c r="AQ2" s="272"/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E2" s="1"/>
      <c r="BF2" s="1"/>
    </row>
    <row r="3" spans="1:60" x14ac:dyDescent="0.2">
      <c r="D3" s="5" t="s">
        <v>325</v>
      </c>
      <c r="F3" s="5" t="s">
        <v>77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62</v>
      </c>
      <c r="E4" s="129"/>
      <c r="F4" s="5">
        <v>2019</v>
      </c>
      <c r="AF4" s="6"/>
      <c r="AI4" s="3" t="s">
        <v>6</v>
      </c>
    </row>
    <row r="5" spans="1:60" ht="15" x14ac:dyDescent="0.25">
      <c r="D5" s="4" t="s">
        <v>75</v>
      </c>
      <c r="E5" s="129"/>
      <c r="AI5" s="3" t="s">
        <v>3</v>
      </c>
    </row>
    <row r="6" spans="1:60" ht="13.5" thickBot="1" x14ac:dyDescent="0.25">
      <c r="D6" s="1"/>
      <c r="F6" t="s">
        <v>82</v>
      </c>
      <c r="AI6" s="3" t="s">
        <v>5</v>
      </c>
    </row>
    <row r="7" spans="1:60" x14ac:dyDescent="0.2">
      <c r="A7" s="7"/>
      <c r="B7" s="7"/>
      <c r="C7" s="1"/>
      <c r="D7" s="8" t="s">
        <v>68</v>
      </c>
      <c r="E7" s="5" t="s">
        <v>67</v>
      </c>
      <c r="F7" s="9">
        <v>7</v>
      </c>
      <c r="H7" s="273" t="s">
        <v>7</v>
      </c>
      <c r="I7" s="274"/>
      <c r="J7" s="275"/>
      <c r="K7" s="276" t="s">
        <v>8</v>
      </c>
      <c r="L7" s="277"/>
      <c r="M7" s="278"/>
      <c r="N7" s="279" t="s">
        <v>9</v>
      </c>
      <c r="O7" s="280"/>
      <c r="P7" s="281"/>
      <c r="Q7" s="282" t="s">
        <v>10</v>
      </c>
      <c r="R7" s="283"/>
      <c r="S7" s="284"/>
      <c r="T7" s="285" t="s">
        <v>11</v>
      </c>
      <c r="U7" s="286"/>
      <c r="V7" s="287"/>
      <c r="W7" s="288" t="s">
        <v>12</v>
      </c>
      <c r="X7" s="289"/>
      <c r="Y7" s="290"/>
      <c r="Z7" s="291" t="s">
        <v>13</v>
      </c>
      <c r="AA7" s="292"/>
      <c r="AB7" s="293"/>
      <c r="AC7" s="294" t="s">
        <v>14</v>
      </c>
      <c r="AD7" s="295"/>
      <c r="AE7" s="296"/>
      <c r="AF7" s="7"/>
      <c r="AG7" s="7"/>
      <c r="AI7" s="3" t="s">
        <v>15</v>
      </c>
    </row>
    <row r="8" spans="1:60" x14ac:dyDescent="0.2">
      <c r="A8" s="7"/>
      <c r="B8" s="7"/>
      <c r="C8" s="6">
        <f>IF(F7&lt;8,AF2,IF(F7=8,SUM(AC11:AC90)))</f>
        <v>3</v>
      </c>
      <c r="D8" s="10" t="s">
        <v>16</v>
      </c>
      <c r="E8" s="5"/>
      <c r="F8" t="s">
        <v>0</v>
      </c>
      <c r="H8" s="254" t="s">
        <v>4</v>
      </c>
      <c r="I8" s="255"/>
      <c r="J8" s="256"/>
      <c r="K8" s="257" t="s">
        <v>1</v>
      </c>
      <c r="L8" s="258"/>
      <c r="M8" s="259"/>
      <c r="N8" s="260" t="s">
        <v>6</v>
      </c>
      <c r="O8" s="261"/>
      <c r="P8" s="262"/>
      <c r="Q8" s="263" t="s">
        <v>3</v>
      </c>
      <c r="R8" s="264"/>
      <c r="S8" s="265"/>
      <c r="T8" s="266" t="s">
        <v>5</v>
      </c>
      <c r="U8" s="267"/>
      <c r="V8" s="268"/>
      <c r="W8" s="269" t="s">
        <v>15</v>
      </c>
      <c r="X8" s="270"/>
      <c r="Y8" s="271"/>
      <c r="Z8" s="224" t="s">
        <v>17</v>
      </c>
      <c r="AA8" s="225"/>
      <c r="AB8" s="226"/>
      <c r="AC8" s="227" t="s">
        <v>18</v>
      </c>
      <c r="AD8" s="228"/>
      <c r="AE8" s="229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30">
        <v>45689</v>
      </c>
      <c r="I9" s="231"/>
      <c r="J9" s="232"/>
      <c r="K9" s="233">
        <v>45696</v>
      </c>
      <c r="L9" s="234"/>
      <c r="M9" s="235"/>
      <c r="N9" s="236">
        <v>45731</v>
      </c>
      <c r="O9" s="237"/>
      <c r="P9" s="238"/>
      <c r="Q9" s="239">
        <v>45738</v>
      </c>
      <c r="R9" s="240"/>
      <c r="S9" s="241"/>
      <c r="T9" s="242">
        <v>45745</v>
      </c>
      <c r="U9" s="243"/>
      <c r="V9" s="244"/>
      <c r="W9" s="245">
        <v>45794</v>
      </c>
      <c r="X9" s="246"/>
      <c r="Y9" s="247"/>
      <c r="Z9" s="248">
        <v>45801</v>
      </c>
      <c r="AA9" s="249"/>
      <c r="AB9" s="250"/>
      <c r="AC9" s="251">
        <v>45822</v>
      </c>
      <c r="AD9" s="252"/>
      <c r="AE9" s="253"/>
      <c r="AF9" s="7"/>
      <c r="AG9" s="7"/>
      <c r="AI9" s="3" t="s">
        <v>18</v>
      </c>
    </row>
    <row r="10" spans="1:60" ht="102" customHeight="1" thickBot="1" x14ac:dyDescent="0.25">
      <c r="A10" s="11" t="s">
        <v>19</v>
      </c>
      <c r="B10" s="12" t="s">
        <v>20</v>
      </c>
      <c r="C10" s="13" t="s">
        <v>21</v>
      </c>
      <c r="D10" s="13" t="s">
        <v>85</v>
      </c>
      <c r="E10" s="13" t="s">
        <v>61</v>
      </c>
      <c r="F10" s="13" t="s">
        <v>23</v>
      </c>
      <c r="G10" s="13" t="s">
        <v>24</v>
      </c>
      <c r="H10" s="14" t="s">
        <v>25</v>
      </c>
      <c r="I10" s="15" t="s">
        <v>26</v>
      </c>
      <c r="J10" s="16" t="s">
        <v>27</v>
      </c>
      <c r="K10" s="17" t="s">
        <v>28</v>
      </c>
      <c r="L10" s="18" t="s">
        <v>29</v>
      </c>
      <c r="M10" s="19" t="s">
        <v>30</v>
      </c>
      <c r="N10" s="20" t="s">
        <v>31</v>
      </c>
      <c r="O10" s="21" t="s">
        <v>32</v>
      </c>
      <c r="P10" s="22" t="s">
        <v>33</v>
      </c>
      <c r="Q10" s="23" t="s">
        <v>34</v>
      </c>
      <c r="R10" s="24" t="s">
        <v>35</v>
      </c>
      <c r="S10" s="25" t="s">
        <v>36</v>
      </c>
      <c r="T10" s="26" t="s">
        <v>37</v>
      </c>
      <c r="U10" s="27" t="s">
        <v>38</v>
      </c>
      <c r="V10" s="28" t="s">
        <v>39</v>
      </c>
      <c r="W10" s="29" t="s">
        <v>40</v>
      </c>
      <c r="X10" s="30" t="s">
        <v>41</v>
      </c>
      <c r="Y10" s="31" t="s">
        <v>42</v>
      </c>
      <c r="Z10" s="32" t="s">
        <v>43</v>
      </c>
      <c r="AA10" s="33" t="s">
        <v>44</v>
      </c>
      <c r="AB10" s="34" t="s">
        <v>45</v>
      </c>
      <c r="AC10" s="116" t="s">
        <v>58</v>
      </c>
      <c r="AD10" s="117" t="s">
        <v>46</v>
      </c>
      <c r="AE10" s="118" t="s">
        <v>47</v>
      </c>
      <c r="AF10" s="12" t="s">
        <v>20</v>
      </c>
      <c r="AG10" s="35" t="s">
        <v>59</v>
      </c>
      <c r="AH10" s="12" t="s">
        <v>48</v>
      </c>
      <c r="AI10" s="115"/>
      <c r="AJ10" s="15" t="s">
        <v>26</v>
      </c>
      <c r="AK10" s="15" t="s">
        <v>49</v>
      </c>
      <c r="AM10" s="18" t="s">
        <v>29</v>
      </c>
      <c r="AN10" s="18" t="s">
        <v>50</v>
      </c>
      <c r="AP10" s="36" t="s">
        <v>32</v>
      </c>
      <c r="AQ10" s="36" t="s">
        <v>51</v>
      </c>
      <c r="AS10" s="24" t="s">
        <v>35</v>
      </c>
      <c r="AT10" s="24" t="s">
        <v>52</v>
      </c>
      <c r="AV10" s="27" t="s">
        <v>38</v>
      </c>
      <c r="AW10" s="27" t="s">
        <v>53</v>
      </c>
      <c r="AY10" s="30" t="s">
        <v>41</v>
      </c>
      <c r="AZ10" s="30" t="s">
        <v>54</v>
      </c>
      <c r="BB10" s="37" t="s">
        <v>44</v>
      </c>
      <c r="BC10" s="37" t="s">
        <v>55</v>
      </c>
      <c r="BE10" s="117" t="s">
        <v>46</v>
      </c>
      <c r="BF10" s="117" t="s">
        <v>56</v>
      </c>
    </row>
    <row r="11" spans="1:60" x14ac:dyDescent="0.2">
      <c r="A11" s="38">
        <v>1</v>
      </c>
      <c r="B11" s="142">
        <f t="shared" ref="B11:B20" si="0">AF11</f>
        <v>198</v>
      </c>
      <c r="C11" s="143">
        <v>2</v>
      </c>
      <c r="D11" s="144" t="s">
        <v>135</v>
      </c>
      <c r="E11" s="145" t="s">
        <v>95</v>
      </c>
      <c r="F11" s="145" t="s">
        <v>128</v>
      </c>
      <c r="G11" s="145" t="s">
        <v>102</v>
      </c>
      <c r="H11" s="146">
        <v>1</v>
      </c>
      <c r="I11" s="147">
        <v>1</v>
      </c>
      <c r="J11" s="148">
        <f t="shared" ref="J11:J20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20" si="2">IF(L11=" ",0,IF(L11=1,50,IF(L11=2,48,IF(L11=3,46,IF(L11=4,44,IF(L11=5,42,IF(AND(L11&gt;5,L11&lt;45),46-L11,2)))))))</f>
        <v>50</v>
      </c>
      <c r="N11" s="49"/>
      <c r="O11" s="50"/>
      <c r="P11" s="51">
        <v>0</v>
      </c>
      <c r="Q11" s="52">
        <v>1</v>
      </c>
      <c r="R11" s="53"/>
      <c r="S11" s="54">
        <v>0</v>
      </c>
      <c r="T11" s="55">
        <v>1</v>
      </c>
      <c r="U11" s="56">
        <v>2</v>
      </c>
      <c r="V11" s="57">
        <f t="shared" ref="V11:V20" si="3">IF(U11=" ",0,IF(U11=1,50,IF(U11=2,48,IF(U11=3,46,IF(U11=4,44,IF(U11=5,42,IF(AND(U11&gt;5,U11&lt;45),46-U11,2)))))))</f>
        <v>48</v>
      </c>
      <c r="W11" s="58"/>
      <c r="X11" s="59" t="s">
        <v>0</v>
      </c>
      <c r="Y11" s="60">
        <f t="shared" ref="Y11:Y20" si="4">IF(X11=" ",0,IF(X11=1,50,IF(X11=2,48,IF(X11=3,46,IF(X11=4,44,IF(X11=5,42,IF(AND(X11&gt;5,X11&lt;45),46-X11,2)))))))</f>
        <v>0</v>
      </c>
      <c r="Z11" s="61">
        <v>1</v>
      </c>
      <c r="AA11" s="62">
        <v>1</v>
      </c>
      <c r="AB11" s="63">
        <f t="shared" ref="AB11:AB20" si="5">IF(AA11=" ",0,IF(AA11=1,50,IF(AA11=2,48,IF(AA11=3,46,IF(AA11=4,44,IF(AA11=5,42,IF(AND(AA11&gt;5,AA11&lt;45),46-AA11,2)))))))</f>
        <v>50</v>
      </c>
      <c r="AC11" s="119"/>
      <c r="AD11" s="120" t="str">
        <f t="shared" ref="AD11:AD20" si="6">IF(SUMIF(BF$11:BF$97,$C11,BE$11:BE$97)=0," ",SUMIF(BF$11:BF$97,$C11,BE$11:BE$97))</f>
        <v xml:space="preserve"> </v>
      </c>
      <c r="AE11" s="121">
        <f t="shared" ref="AE11:AE20" si="7">IF(AD11=" ",0,IF(AD11=1,50,IF(AD11=2,48,IF(AD11=3,46,IF(AD11=4,44,IF(AD11=5,42,IF(AND(AD11&gt;5,AD11&lt;45),46-AD11,2)))))))</f>
        <v>0</v>
      </c>
      <c r="AF11" s="39">
        <f t="shared" ref="AF11:AF20" si="8">J11+M11+P11+S11+V11+Y11+AB11+AE11</f>
        <v>198</v>
      </c>
      <c r="AG11" s="64">
        <f t="shared" ref="AG11:AG20" si="9">A11</f>
        <v>1</v>
      </c>
      <c r="AH11" s="39">
        <f t="shared" ref="AH11:AH20" si="10">AF11-MIN(J11,M11,P11,S11,V11,Y11,AB11,AE11)</f>
        <v>198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0">
        <v>1</v>
      </c>
      <c r="BF11" s="120"/>
    </row>
    <row r="12" spans="1:60" x14ac:dyDescent="0.2">
      <c r="A12" s="38">
        <v>2</v>
      </c>
      <c r="B12" s="142">
        <f t="shared" si="0"/>
        <v>286</v>
      </c>
      <c r="C12" s="143">
        <v>80</v>
      </c>
      <c r="D12" s="149" t="s">
        <v>138</v>
      </c>
      <c r="E12" s="150" t="s">
        <v>112</v>
      </c>
      <c r="F12" s="150" t="s">
        <v>99</v>
      </c>
      <c r="G12" s="150" t="s">
        <v>97</v>
      </c>
      <c r="H12" s="146">
        <v>1</v>
      </c>
      <c r="I12" s="147">
        <v>4</v>
      </c>
      <c r="J12" s="148">
        <f t="shared" si="1"/>
        <v>44</v>
      </c>
      <c r="K12" s="46"/>
      <c r="L12" s="47" t="str">
        <f>IF(SUMIF(AN$11:AN$97,$C12,AM$11:AM$97)=0," ",SUMIF(AN$11:AN$97,$C12,AM$11:AM$97))</f>
        <v xml:space="preserve"> </v>
      </c>
      <c r="M12" s="48">
        <f t="shared" si="2"/>
        <v>0</v>
      </c>
      <c r="N12" s="49">
        <v>1</v>
      </c>
      <c r="O12" s="50">
        <v>1</v>
      </c>
      <c r="P12" s="51">
        <f>IF(O12=" ",0,IF(O12=1,50,IF(O12=2,48,IF(O12=3,46,IF(O12=4,44,IF(O12=5,42,IF(AND(O12&gt;5,O12&lt;45),46-O12,2)))))))</f>
        <v>50</v>
      </c>
      <c r="Q12" s="52">
        <v>1</v>
      </c>
      <c r="R12" s="53">
        <v>1</v>
      </c>
      <c r="S12" s="54">
        <f t="shared" ref="S12:S20" si="11">IF(R12=" ",0,IF(R12=1,50,IF(R12=2,48,IF(R12=3,46,IF(R12=4,44,IF(R12=5,42,IF(AND(R12&gt;5,R12&lt;45),46-R12,2)))))))</f>
        <v>50</v>
      </c>
      <c r="T12" s="55">
        <v>1</v>
      </c>
      <c r="U12" s="56">
        <v>4</v>
      </c>
      <c r="V12" s="57">
        <f t="shared" si="3"/>
        <v>44</v>
      </c>
      <c r="W12" s="58">
        <v>1</v>
      </c>
      <c r="X12" s="59">
        <v>1</v>
      </c>
      <c r="Y12" s="60">
        <f t="shared" si="4"/>
        <v>50</v>
      </c>
      <c r="Z12" s="61">
        <v>1</v>
      </c>
      <c r="AA12" s="62">
        <v>2</v>
      </c>
      <c r="AB12" s="63">
        <f t="shared" si="5"/>
        <v>48</v>
      </c>
      <c r="AC12" s="119"/>
      <c r="AD12" s="120" t="str">
        <f t="shared" si="6"/>
        <v xml:space="preserve"> </v>
      </c>
      <c r="AE12" s="121">
        <f t="shared" si="7"/>
        <v>0</v>
      </c>
      <c r="AF12" s="39">
        <f t="shared" si="8"/>
        <v>286</v>
      </c>
      <c r="AG12" s="64">
        <f t="shared" si="9"/>
        <v>2</v>
      </c>
      <c r="AH12" s="39">
        <f t="shared" si="10"/>
        <v>286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0">
        <v>2</v>
      </c>
      <c r="BF12" s="120"/>
    </row>
    <row r="13" spans="1:60" x14ac:dyDescent="0.2">
      <c r="A13" s="38">
        <v>3</v>
      </c>
      <c r="B13" s="142">
        <f t="shared" si="0"/>
        <v>94</v>
      </c>
      <c r="C13" s="143">
        <v>3</v>
      </c>
      <c r="D13" s="193" t="s">
        <v>361</v>
      </c>
      <c r="E13" s="167" t="s">
        <v>362</v>
      </c>
      <c r="F13" s="167"/>
      <c r="G13" s="167" t="s">
        <v>291</v>
      </c>
      <c r="H13" s="158"/>
      <c r="I13" s="160" t="str">
        <f>IF(SUMIF(AK$11:AK$97,$C13,AJ$11:AJ$97)=0," ",SUMIF(AK$11:AK$97,$C13,AJ$11:AJ$97))</f>
        <v xml:space="preserve"> </v>
      </c>
      <c r="J13" s="162">
        <f t="shared" si="1"/>
        <v>0</v>
      </c>
      <c r="K13" s="46"/>
      <c r="L13" s="47" t="str">
        <f>IF(SUMIF(AN$11:AN$97,$C13,AM$11:AM$97)=0," ",SUMIF(AN$11:AN$97,$C13,AM$11:AM$97))</f>
        <v xml:space="preserve"> </v>
      </c>
      <c r="M13" s="48">
        <f t="shared" si="2"/>
        <v>0</v>
      </c>
      <c r="N13" s="49"/>
      <c r="O13" s="50" t="str">
        <f>IF(SUMIF(AQ$11:AQ$97,$C13,AP$11:AP$97)=0," ",SUMIF(AQ$11:AQ$97,$C13,AP$11:AP$97))</f>
        <v xml:space="preserve"> </v>
      </c>
      <c r="P13" s="51">
        <f>IF(O13=" ",0,IF(O13=1,50,IF(O13=2,48,IF(O13=3,46,IF(O13=4,44,IF(O13=5,42,IF(AND(O13&gt;5,O13&lt;45),46-O13,2)))))))</f>
        <v>0</v>
      </c>
      <c r="Q13" s="52"/>
      <c r="R13" s="53" t="str">
        <f t="shared" ref="R13:R20" si="12">IF(SUMIF(AT$11:AT$97,$C13,AS$11:AS$97)=0," ",SUMIF(AT$11:AT$97,$C13,AS$11:AS$97))</f>
        <v xml:space="preserve"> </v>
      </c>
      <c r="S13" s="54">
        <f t="shared" si="11"/>
        <v>0</v>
      </c>
      <c r="T13" s="55"/>
      <c r="U13" s="56" t="str">
        <f>IF(SUMIF(AW$11:AW$97,$C13,AV$11:AV$97)=0," ",SUMIF(AW$11:AW$97,$C13,AV$11:AV$97))</f>
        <v xml:space="preserve"> </v>
      </c>
      <c r="V13" s="57">
        <f t="shared" si="3"/>
        <v>0</v>
      </c>
      <c r="W13" s="58">
        <v>1</v>
      </c>
      <c r="X13" s="59">
        <v>2</v>
      </c>
      <c r="Y13" s="60">
        <f t="shared" si="4"/>
        <v>48</v>
      </c>
      <c r="Z13" s="61">
        <v>1</v>
      </c>
      <c r="AA13" s="62">
        <v>3</v>
      </c>
      <c r="AB13" s="63">
        <f t="shared" si="5"/>
        <v>46</v>
      </c>
      <c r="AC13" s="119"/>
      <c r="AD13" s="120" t="str">
        <f t="shared" si="6"/>
        <v xml:space="preserve"> </v>
      </c>
      <c r="AE13" s="121">
        <f t="shared" si="7"/>
        <v>0</v>
      </c>
      <c r="AF13" s="39">
        <f t="shared" si="8"/>
        <v>94</v>
      </c>
      <c r="AG13" s="64">
        <f t="shared" si="9"/>
        <v>3</v>
      </c>
      <c r="AH13" s="39">
        <f t="shared" si="10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0">
        <v>3</v>
      </c>
      <c r="BF13" s="120"/>
    </row>
    <row r="14" spans="1:60" x14ac:dyDescent="0.2">
      <c r="A14" s="38">
        <v>4</v>
      </c>
      <c r="B14" s="142">
        <f t="shared" si="0"/>
        <v>144</v>
      </c>
      <c r="C14" s="143"/>
      <c r="D14" s="144" t="s">
        <v>137</v>
      </c>
      <c r="E14" s="145" t="s">
        <v>95</v>
      </c>
      <c r="F14" s="145" t="s">
        <v>128</v>
      </c>
      <c r="G14" s="145" t="s">
        <v>102</v>
      </c>
      <c r="H14" s="146">
        <v>1</v>
      </c>
      <c r="I14" s="147">
        <v>3</v>
      </c>
      <c r="J14" s="148">
        <f t="shared" si="1"/>
        <v>46</v>
      </c>
      <c r="K14" s="46">
        <v>1</v>
      </c>
      <c r="L14" s="47">
        <v>2</v>
      </c>
      <c r="M14" s="48">
        <f t="shared" si="2"/>
        <v>48</v>
      </c>
      <c r="N14" s="49"/>
      <c r="O14" s="50"/>
      <c r="P14" s="51">
        <v>0</v>
      </c>
      <c r="Q14" s="52"/>
      <c r="R14" s="53" t="str">
        <f t="shared" si="12"/>
        <v xml:space="preserve"> </v>
      </c>
      <c r="S14" s="54">
        <f t="shared" si="11"/>
        <v>0</v>
      </c>
      <c r="T14" s="55">
        <v>1</v>
      </c>
      <c r="U14" s="56">
        <v>1</v>
      </c>
      <c r="V14" s="57">
        <f t="shared" si="3"/>
        <v>50</v>
      </c>
      <c r="W14" s="58"/>
      <c r="X14" s="59" t="s">
        <v>0</v>
      </c>
      <c r="Y14" s="60">
        <f t="shared" si="4"/>
        <v>0</v>
      </c>
      <c r="Z14" s="61"/>
      <c r="AA14" s="62" t="str">
        <f t="shared" ref="AA14:AA20" si="13">IF(SUMIF(BC$11:BC$97,$C14,BB$11:BB$97)=0," ",SUMIF(BC$11:BC$97,$C14,BB$11:BB$97))</f>
        <v xml:space="preserve"> </v>
      </c>
      <c r="AB14" s="63">
        <f t="shared" si="5"/>
        <v>0</v>
      </c>
      <c r="AC14" s="119"/>
      <c r="AD14" s="120" t="str">
        <f t="shared" si="6"/>
        <v xml:space="preserve"> </v>
      </c>
      <c r="AE14" s="121">
        <f t="shared" si="7"/>
        <v>0</v>
      </c>
      <c r="AF14" s="39">
        <f t="shared" si="8"/>
        <v>144</v>
      </c>
      <c r="AG14" s="64">
        <f t="shared" si="9"/>
        <v>4</v>
      </c>
      <c r="AH14" s="39">
        <f t="shared" si="10"/>
        <v>144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0">
        <v>4</v>
      </c>
      <c r="BF14" s="120"/>
    </row>
    <row r="15" spans="1:60" x14ac:dyDescent="0.2">
      <c r="A15" s="38">
        <v>5</v>
      </c>
      <c r="B15" s="39">
        <f t="shared" si="0"/>
        <v>140</v>
      </c>
      <c r="C15" s="40"/>
      <c r="D15" s="189" t="s">
        <v>136</v>
      </c>
      <c r="E15" s="157" t="s">
        <v>95</v>
      </c>
      <c r="F15" s="173" t="s">
        <v>128</v>
      </c>
      <c r="G15" s="157" t="s">
        <v>102</v>
      </c>
      <c r="H15" s="159">
        <v>1</v>
      </c>
      <c r="I15" s="161">
        <v>2</v>
      </c>
      <c r="J15" s="163">
        <f t="shared" si="1"/>
        <v>48</v>
      </c>
      <c r="K15" s="46">
        <v>1</v>
      </c>
      <c r="L15" s="47">
        <v>3</v>
      </c>
      <c r="M15" s="48">
        <f t="shared" si="2"/>
        <v>46</v>
      </c>
      <c r="N15" s="49"/>
      <c r="O15" s="50"/>
      <c r="P15" s="51">
        <v>0</v>
      </c>
      <c r="Q15" s="52"/>
      <c r="R15" s="53" t="str">
        <f t="shared" si="12"/>
        <v xml:space="preserve"> </v>
      </c>
      <c r="S15" s="54">
        <f t="shared" si="11"/>
        <v>0</v>
      </c>
      <c r="T15" s="55">
        <v>1</v>
      </c>
      <c r="U15" s="56">
        <v>3</v>
      </c>
      <c r="V15" s="57">
        <f t="shared" si="3"/>
        <v>46</v>
      </c>
      <c r="W15" s="58"/>
      <c r="X15" s="59" t="s">
        <v>0</v>
      </c>
      <c r="Y15" s="60">
        <f t="shared" si="4"/>
        <v>0</v>
      </c>
      <c r="Z15" s="61"/>
      <c r="AA15" s="62" t="str">
        <f t="shared" si="13"/>
        <v xml:space="preserve"> </v>
      </c>
      <c r="AB15" s="63">
        <f t="shared" si="5"/>
        <v>0</v>
      </c>
      <c r="AC15" s="119"/>
      <c r="AD15" s="120" t="str">
        <f t="shared" si="6"/>
        <v xml:space="preserve"> </v>
      </c>
      <c r="AE15" s="121">
        <f t="shared" si="7"/>
        <v>0</v>
      </c>
      <c r="AF15" s="39">
        <f t="shared" si="8"/>
        <v>140</v>
      </c>
      <c r="AG15" s="64">
        <f t="shared" si="9"/>
        <v>5</v>
      </c>
      <c r="AH15" s="39">
        <f t="shared" si="10"/>
        <v>140</v>
      </c>
      <c r="AI15" s="124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0">
        <v>5</v>
      </c>
      <c r="BF15" s="120"/>
    </row>
    <row r="16" spans="1:60" x14ac:dyDescent="0.2">
      <c r="A16" s="38">
        <v>6</v>
      </c>
      <c r="B16" s="39">
        <f t="shared" si="0"/>
        <v>46</v>
      </c>
      <c r="C16" s="40"/>
      <c r="D16" s="196" t="s">
        <v>360</v>
      </c>
      <c r="E16" s="152" t="s">
        <v>112</v>
      </c>
      <c r="F16" s="152" t="s">
        <v>110</v>
      </c>
      <c r="G16" s="152" t="s">
        <v>102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/>
      <c r="L16" s="47" t="str">
        <f>IF(SUMIF(AN$11:AN$97,$C16,AM$11:AM$97)=0," ",SUMIF(AN$11:AN$97,$C16,AM$11:AM$97))</f>
        <v xml:space="preserve"> </v>
      </c>
      <c r="M16" s="48">
        <f t="shared" si="2"/>
        <v>0</v>
      </c>
      <c r="N16" s="49"/>
      <c r="O16" s="50" t="str">
        <f>IF(SUMIF(AQ$11:AQ$97,$C16,AP$11:AP$97)=0," ",SUMIF(AQ$11:AQ$97,$C16,AP$11:AP$97))</f>
        <v xml:space="preserve"> </v>
      </c>
      <c r="P16" s="51">
        <f>IF(O16=" ",0,IF(O16=1,50,IF(O16=2,48,IF(O16=3,46,IF(O16=4,44,IF(O16=5,42,IF(AND(O16&gt;5,O16&lt;45),46-O16,2)))))))</f>
        <v>0</v>
      </c>
      <c r="Q16" s="52"/>
      <c r="R16" s="53" t="str">
        <f t="shared" si="12"/>
        <v xml:space="preserve"> </v>
      </c>
      <c r="S16" s="54">
        <f t="shared" si="11"/>
        <v>0</v>
      </c>
      <c r="T16" s="55"/>
      <c r="U16" s="56" t="str">
        <f>IF(SUMIF(AW$11:AW$97,$C16,AV$11:AV$97)=0," ",SUMIF(AW$11:AW$97,$C16,AV$11:AV$97))</f>
        <v xml:space="preserve"> </v>
      </c>
      <c r="V16" s="57">
        <f t="shared" si="3"/>
        <v>0</v>
      </c>
      <c r="W16" s="58">
        <v>1</v>
      </c>
      <c r="X16" s="59">
        <v>3</v>
      </c>
      <c r="Y16" s="60">
        <f t="shared" si="4"/>
        <v>46</v>
      </c>
      <c r="Z16" s="61"/>
      <c r="AA16" s="62" t="str">
        <f t="shared" si="13"/>
        <v xml:space="preserve"> </v>
      </c>
      <c r="AB16" s="63">
        <f t="shared" si="5"/>
        <v>0</v>
      </c>
      <c r="AC16" s="119"/>
      <c r="AD16" s="120" t="str">
        <f t="shared" si="6"/>
        <v xml:space="preserve"> </v>
      </c>
      <c r="AE16" s="121">
        <f t="shared" si="7"/>
        <v>0</v>
      </c>
      <c r="AF16" s="39">
        <f t="shared" si="8"/>
        <v>46</v>
      </c>
      <c r="AG16" s="64">
        <f t="shared" si="9"/>
        <v>6</v>
      </c>
      <c r="AH16" s="39">
        <f t="shared" si="10"/>
        <v>46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0">
        <v>6</v>
      </c>
      <c r="BF16" s="120"/>
      <c r="BH16" t="s">
        <v>0</v>
      </c>
    </row>
    <row r="17" spans="1:58" x14ac:dyDescent="0.2">
      <c r="A17" s="38">
        <v>7</v>
      </c>
      <c r="B17" s="39">
        <f t="shared" si="0"/>
        <v>0</v>
      </c>
      <c r="C17" s="40"/>
      <c r="D17" s="123" t="s">
        <v>326</v>
      </c>
      <c r="E17" s="42" t="s">
        <v>327</v>
      </c>
      <c r="F17" s="190" t="s">
        <v>328</v>
      </c>
      <c r="G17" s="42" t="s">
        <v>0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>IF(SUMIF(AQ$11:AQ$97,$C17,AP$11:AP$97)=0," ",SUMIF(AQ$11:AQ$97,$C17,AP$11:AP$97))</f>
        <v xml:space="preserve"> </v>
      </c>
      <c r="P17" s="51">
        <f>IF(O17=" ",0,IF(O17=1,50,IF(O17=2,48,IF(O17=3,46,IF(O17=4,44,IF(O17=5,42,IF(AND(O17&gt;5,O17&lt;45),46-O17,2)))))))</f>
        <v>0</v>
      </c>
      <c r="Q17" s="52">
        <v>1</v>
      </c>
      <c r="R17" s="53" t="str">
        <f t="shared" si="12"/>
        <v xml:space="preserve"> </v>
      </c>
      <c r="S17" s="54">
        <f t="shared" si="11"/>
        <v>0</v>
      </c>
      <c r="T17" s="55"/>
      <c r="U17" s="56" t="str">
        <f>IF(SUMIF(AW$11:AW$97,$C17,AV$11:AV$97)=0," ",SUMIF(AW$11:AW$97,$C17,AV$11:AV$97))</f>
        <v xml:space="preserve"> </v>
      </c>
      <c r="V17" s="57">
        <f t="shared" si="3"/>
        <v>0</v>
      </c>
      <c r="W17" s="58"/>
      <c r="X17" s="59" t="s">
        <v>0</v>
      </c>
      <c r="Y17" s="60">
        <f t="shared" si="4"/>
        <v>0</v>
      </c>
      <c r="Z17" s="61"/>
      <c r="AA17" s="62" t="str">
        <f t="shared" si="13"/>
        <v xml:space="preserve"> </v>
      </c>
      <c r="AB17" s="63">
        <f t="shared" si="5"/>
        <v>0</v>
      </c>
      <c r="AC17" s="119"/>
      <c r="AD17" s="120" t="str">
        <f t="shared" si="6"/>
        <v xml:space="preserve"> </v>
      </c>
      <c r="AE17" s="121">
        <f t="shared" si="7"/>
        <v>0</v>
      </c>
      <c r="AF17" s="39">
        <f t="shared" si="8"/>
        <v>0</v>
      </c>
      <c r="AG17" s="64">
        <f t="shared" si="9"/>
        <v>7</v>
      </c>
      <c r="AH17" s="39">
        <f t="shared" si="10"/>
        <v>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0">
        <v>7</v>
      </c>
      <c r="BF17" s="120"/>
    </row>
    <row r="18" spans="1:58" x14ac:dyDescent="0.2">
      <c r="A18" s="38">
        <v>8</v>
      </c>
      <c r="B18" s="39">
        <f t="shared" si="0"/>
        <v>0</v>
      </c>
      <c r="C18" s="40"/>
      <c r="D18" s="41"/>
      <c r="E18" s="42"/>
      <c r="F18" s="42" t="s">
        <v>0</v>
      </c>
      <c r="G18" s="42" t="s">
        <v>0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/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/>
      <c r="O18" s="50" t="str">
        <f>IF(SUMIF(AQ$11:AQ$97,$C18,AP$11:AP$97)=0," ",SUMIF(AQ$11:AQ$97,$C18,AP$11:AP$97))</f>
        <v xml:space="preserve"> </v>
      </c>
      <c r="P18" s="51">
        <f>IF(O18=" ",0,IF(O18=1,50,IF(O18=2,48,IF(O18=3,46,IF(O18=4,44,IF(O18=5,42,IF(AND(O18&gt;5,O18&lt;45),46-O18,2)))))))</f>
        <v>0</v>
      </c>
      <c r="Q18" s="52"/>
      <c r="R18" s="53" t="str">
        <f t="shared" si="12"/>
        <v xml:space="preserve"> </v>
      </c>
      <c r="S18" s="54">
        <f t="shared" si="11"/>
        <v>0</v>
      </c>
      <c r="T18" s="55"/>
      <c r="U18" s="56" t="str">
        <f>IF(SUMIF(AW$11:AW$97,$C18,AV$11:AV$97)=0," ",SUMIF(AW$11:AW$97,$C18,AV$11:AV$97))</f>
        <v xml:space="preserve"> </v>
      </c>
      <c r="V18" s="57">
        <f t="shared" si="3"/>
        <v>0</v>
      </c>
      <c r="W18" s="58"/>
      <c r="X18" s="59" t="s">
        <v>0</v>
      </c>
      <c r="Y18" s="60">
        <f t="shared" si="4"/>
        <v>0</v>
      </c>
      <c r="Z18" s="61"/>
      <c r="AA18" s="62" t="str">
        <f t="shared" si="13"/>
        <v xml:space="preserve"> </v>
      </c>
      <c r="AB18" s="63">
        <f t="shared" si="5"/>
        <v>0</v>
      </c>
      <c r="AC18" s="119"/>
      <c r="AD18" s="120" t="str">
        <f t="shared" si="6"/>
        <v xml:space="preserve"> </v>
      </c>
      <c r="AE18" s="121">
        <f t="shared" si="7"/>
        <v>0</v>
      </c>
      <c r="AF18" s="39">
        <f t="shared" si="8"/>
        <v>0</v>
      </c>
      <c r="AG18" s="64">
        <f t="shared" si="9"/>
        <v>8</v>
      </c>
      <c r="AH18" s="39">
        <f t="shared" si="10"/>
        <v>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0">
        <v>8</v>
      </c>
      <c r="BF18" s="120"/>
    </row>
    <row r="19" spans="1:58" x14ac:dyDescent="0.2">
      <c r="A19" s="38">
        <v>9</v>
      </c>
      <c r="B19" s="39">
        <f t="shared" si="0"/>
        <v>0</v>
      </c>
      <c r="C19" s="40"/>
      <c r="D19" s="41"/>
      <c r="E19" s="42"/>
      <c r="F19" s="42" t="s">
        <v>0</v>
      </c>
      <c r="G19" s="42" t="s">
        <v>0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/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/>
      <c r="O19" s="50" t="str">
        <f>IF(SUMIF(AQ$11:AQ$97,$C19,AP$11:AP$97)=0," ",SUMIF(AQ$11:AQ$97,$C19,AP$11:AP$97))</f>
        <v xml:space="preserve"> </v>
      </c>
      <c r="P19" s="51">
        <f>IF(O19=" ",0,IF(O19=1,50,IF(O19=2,48,IF(O19=3,46,IF(O19=4,44,IF(O19=5,42,IF(AND(O19&gt;5,O19&lt;45),46-O19,2)))))))</f>
        <v>0</v>
      </c>
      <c r="Q19" s="52"/>
      <c r="R19" s="53" t="str">
        <f t="shared" si="12"/>
        <v xml:space="preserve"> </v>
      </c>
      <c r="S19" s="54">
        <f t="shared" si="11"/>
        <v>0</v>
      </c>
      <c r="T19" s="55"/>
      <c r="U19" s="56" t="str">
        <f>IF(SUMIF(AW$11:AW$97,$C19,AV$11:AV$97)=0," ",SUMIF(AW$11:AW$97,$C19,AV$11:AV$97))</f>
        <v xml:space="preserve"> </v>
      </c>
      <c r="V19" s="57">
        <f t="shared" si="3"/>
        <v>0</v>
      </c>
      <c r="W19" s="58"/>
      <c r="X19" s="59" t="s">
        <v>0</v>
      </c>
      <c r="Y19" s="60">
        <f t="shared" si="4"/>
        <v>0</v>
      </c>
      <c r="Z19" s="61"/>
      <c r="AA19" s="62" t="str">
        <f t="shared" si="13"/>
        <v xml:space="preserve"> </v>
      </c>
      <c r="AB19" s="63">
        <f t="shared" si="5"/>
        <v>0</v>
      </c>
      <c r="AC19" s="119"/>
      <c r="AD19" s="120" t="str">
        <f t="shared" si="6"/>
        <v xml:space="preserve"> </v>
      </c>
      <c r="AE19" s="121">
        <f t="shared" si="7"/>
        <v>0</v>
      </c>
      <c r="AF19" s="39">
        <f t="shared" si="8"/>
        <v>0</v>
      </c>
      <c r="AG19" s="64">
        <f t="shared" si="9"/>
        <v>9</v>
      </c>
      <c r="AH19" s="39">
        <f t="shared" si="10"/>
        <v>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0">
        <v>9</v>
      </c>
      <c r="BF19" s="120"/>
    </row>
    <row r="20" spans="1:58" x14ac:dyDescent="0.2">
      <c r="A20" s="38">
        <v>10</v>
      </c>
      <c r="B20" s="39">
        <f t="shared" si="0"/>
        <v>0</v>
      </c>
      <c r="C20" s="40"/>
      <c r="D20" s="41"/>
      <c r="E20" s="42"/>
      <c r="F20" s="42" t="s">
        <v>0</v>
      </c>
      <c r="G20" s="42" t="s">
        <v>0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>IF(SUMIF(AQ$11:AQ$97,$C20,AP$11:AP$97)=0," ",SUMIF(AQ$11:AQ$97,$C20,AP$11:AP$97))</f>
        <v xml:space="preserve"> </v>
      </c>
      <c r="P20" s="51">
        <f>IF(O20=" ",0,IF(O20=1,50,IF(O20=2,48,IF(O20=3,46,IF(O20=4,44,IF(O20=5,42,IF(AND(O20&gt;5,O20&lt;45),46-O20,2)))))))</f>
        <v>0</v>
      </c>
      <c r="Q20" s="52"/>
      <c r="R20" s="53" t="str">
        <f t="shared" si="12"/>
        <v xml:space="preserve"> </v>
      </c>
      <c r="S20" s="54">
        <f t="shared" si="11"/>
        <v>0</v>
      </c>
      <c r="T20" s="55"/>
      <c r="U20" s="56" t="str">
        <f>IF(SUMIF(AW$11:AW$97,$C20,AV$11:AV$97)=0," ",SUMIF(AW$11:AW$97,$C20,AV$11:AV$97))</f>
        <v xml:space="preserve"> </v>
      </c>
      <c r="V20" s="57">
        <f t="shared" si="3"/>
        <v>0</v>
      </c>
      <c r="W20" s="58"/>
      <c r="X20" s="59" t="str">
        <f>IF(SUMIF(AZ$11:AZ$97,$C20,AY$11:AY$97)=0," ",SUMIF(AZ$11:AZ$97,$C20,AY$11:AY$97))</f>
        <v xml:space="preserve"> </v>
      </c>
      <c r="Y20" s="60">
        <f t="shared" si="4"/>
        <v>0</v>
      </c>
      <c r="Z20" s="61"/>
      <c r="AA20" s="62" t="str">
        <f t="shared" si="13"/>
        <v xml:space="preserve"> </v>
      </c>
      <c r="AB20" s="63">
        <f t="shared" si="5"/>
        <v>0</v>
      </c>
      <c r="AC20" s="119"/>
      <c r="AD20" s="120" t="str">
        <f t="shared" si="6"/>
        <v xml:space="preserve"> </v>
      </c>
      <c r="AE20" s="121">
        <f t="shared" si="7"/>
        <v>0</v>
      </c>
      <c r="AF20" s="39">
        <f t="shared" si="8"/>
        <v>0</v>
      </c>
      <c r="AG20" s="64">
        <f t="shared" si="9"/>
        <v>10</v>
      </c>
      <c r="AH20" s="39">
        <f t="shared" si="10"/>
        <v>0</v>
      </c>
      <c r="AI20" s="123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0">
        <v>10</v>
      </c>
      <c r="BF20" s="120"/>
    </row>
    <row r="21" spans="1:58" x14ac:dyDescent="0.2">
      <c r="A21" s="38">
        <v>11</v>
      </c>
      <c r="B21" s="39">
        <f t="shared" ref="B21:B22" si="14">AF21</f>
        <v>0</v>
      </c>
      <c r="C21" s="40"/>
      <c r="D21" s="41"/>
      <c r="E21" s="42"/>
      <c r="F21" s="42" t="s">
        <v>0</v>
      </c>
      <c r="G21" s="42" t="s">
        <v>0</v>
      </c>
      <c r="H21" s="43"/>
      <c r="I21" s="44" t="str">
        <f t="shared" ref="I21:I22" si="15">IF(SUMIF(AK$11:AK$97,$C21,AJ$11:AJ$97)=0," ",SUMIF(AK$11:AK$97,$C21,AJ$11:AJ$97))</f>
        <v xml:space="preserve"> </v>
      </c>
      <c r="J21" s="45">
        <f t="shared" ref="J21:J22" si="16">IF(I21=" ",0,IF(I21=1,50,IF(I21=2,48,IF(I21=3,46,IF(I21=4,44,IF(I21=5,42,IF(AND(I21&gt;5,I21&lt;45),46-I21,2)))))))</f>
        <v>0</v>
      </c>
      <c r="K21" s="46"/>
      <c r="L21" s="47" t="str">
        <f t="shared" ref="L21:L22" si="17">IF(SUMIF(AN$11:AN$97,$C21,AM$11:AM$97)=0," ",SUMIF(AN$11:AN$97,$C21,AM$11:AM$97))</f>
        <v xml:space="preserve"> </v>
      </c>
      <c r="M21" s="48">
        <f t="shared" ref="M21:M22" si="18">IF(L21=" ",0,IF(L21=1,50,IF(L21=2,48,IF(L21=3,46,IF(L21=4,44,IF(L21=5,42,IF(AND(L21&gt;5,L21&lt;45),46-L21,2)))))))</f>
        <v>0</v>
      </c>
      <c r="N21" s="49"/>
      <c r="O21" s="50" t="str">
        <f t="shared" ref="O21:O22" si="19">IF(SUMIF(AQ$11:AQ$97,$C21,AP$11:AP$97)=0," ",SUMIF(AQ$11:AQ$97,$C21,AP$11:AP$97))</f>
        <v xml:space="preserve"> </v>
      </c>
      <c r="P21" s="51">
        <f t="shared" ref="P21:P22" si="20">IF(O21=" ",0,IF(O21=1,50,IF(O21=2,48,IF(O21=3,46,IF(O21=4,44,IF(O21=5,42,IF(AND(O21&gt;5,O21&lt;45),46-O21,2)))))))</f>
        <v>0</v>
      </c>
      <c r="Q21" s="52"/>
      <c r="R21" s="53" t="str">
        <f t="shared" ref="R21:R22" si="21">IF(SUMIF(AT$11:AT$97,$C21,AS$11:AS$97)=0," ",SUMIF(AT$11:AT$97,$C21,AS$11:AS$97))</f>
        <v xml:space="preserve"> </v>
      </c>
      <c r="S21" s="54">
        <f t="shared" ref="S21:S22" si="22">IF(R21=" ",0,IF(R21=1,50,IF(R21=2,48,IF(R21=3,46,IF(R21=4,44,IF(R21=5,42,IF(AND(R21&gt;5,R21&lt;45),46-R21,2)))))))</f>
        <v>0</v>
      </c>
      <c r="T21" s="55"/>
      <c r="U21" s="56" t="str">
        <f t="shared" ref="U21:U22" si="23">IF(SUMIF(AW$11:AW$97,$C21,AV$11:AV$97)=0," ",SUMIF(AW$11:AW$97,$C21,AV$11:AV$97))</f>
        <v xml:space="preserve"> </v>
      </c>
      <c r="V21" s="57">
        <f t="shared" ref="V21:V22" si="24"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 t="shared" ref="Y21:Y22" si="25">IF(X21=" ",0,IF(X21=1,50,IF(X21=2,48,IF(X21=3,46,IF(X21=4,44,IF(X21=5,42,IF(AND(X21&gt;5,X21&lt;45),46-X21,2)))))))</f>
        <v>0</v>
      </c>
      <c r="Z21" s="61"/>
      <c r="AA21" s="62" t="str">
        <f t="shared" ref="AA21:AA22" si="26">IF(SUMIF(BC$11:BC$97,$C21,BB$11:BB$97)=0," ",SUMIF(BC$11:BC$97,$C21,BB$11:BB$97))</f>
        <v xml:space="preserve"> </v>
      </c>
      <c r="AB21" s="63">
        <f t="shared" ref="AB21:AB22" si="27">IF(AA21=" ",0,IF(AA21=1,50,IF(AA21=2,48,IF(AA21=3,46,IF(AA21=4,44,IF(AA21=5,42,IF(AND(AA21&gt;5,AA21&lt;45),46-AA21,2)))))))</f>
        <v>0</v>
      </c>
      <c r="AC21" s="119"/>
      <c r="AD21" s="120" t="str">
        <f t="shared" ref="AD21:AD22" si="28">IF(SUMIF(BF$11:BF$97,$C21,BE$11:BE$97)=0," ",SUMIF(BF$11:BF$97,$C21,BE$11:BE$97))</f>
        <v xml:space="preserve"> </v>
      </c>
      <c r="AE21" s="121">
        <f t="shared" ref="AE21:AE22" si="29">IF(AD21=" ",0,IF(AD21=1,50,IF(AD21=2,48,IF(AD21=3,46,IF(AD21=4,44,IF(AD21=5,42,IF(AND(AD21&gt;5,AD21&lt;45),46-AD21,2)))))))</f>
        <v>0</v>
      </c>
      <c r="AF21" s="39">
        <f t="shared" ref="AF21:AF22" si="30">J21+M21+P21+S21+V21+Y21+AB21+AE21</f>
        <v>0</v>
      </c>
      <c r="AG21" s="64">
        <f t="shared" ref="AG21:AG22" si="31">A21</f>
        <v>11</v>
      </c>
      <c r="AH21" s="39">
        <f t="shared" ref="AH21:AH22" si="32">AF21-MIN(J21,M21,P21,S21,V21,Y21,AB21,AE21)</f>
        <v>0</v>
      </c>
      <c r="AI21" s="123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0">
        <v>11</v>
      </c>
      <c r="BF21" s="120"/>
    </row>
    <row r="22" spans="1:58" x14ac:dyDescent="0.2">
      <c r="A22" s="38">
        <v>12</v>
      </c>
      <c r="B22" s="39">
        <f t="shared" si="14"/>
        <v>0</v>
      </c>
      <c r="C22" s="40"/>
      <c r="D22" s="41"/>
      <c r="E22" s="42"/>
      <c r="F22" s="42" t="s">
        <v>0</v>
      </c>
      <c r="G22" s="42" t="s">
        <v>0</v>
      </c>
      <c r="H22" s="43"/>
      <c r="I22" s="44" t="str">
        <f t="shared" si="15"/>
        <v xml:space="preserve"> </v>
      </c>
      <c r="J22" s="45">
        <f t="shared" si="16"/>
        <v>0</v>
      </c>
      <c r="K22" s="46"/>
      <c r="L22" s="47" t="str">
        <f t="shared" si="17"/>
        <v xml:space="preserve"> </v>
      </c>
      <c r="M22" s="48">
        <f t="shared" si="18"/>
        <v>0</v>
      </c>
      <c r="N22" s="49"/>
      <c r="O22" s="50" t="str">
        <f t="shared" si="19"/>
        <v xml:space="preserve"> </v>
      </c>
      <c r="P22" s="51">
        <f t="shared" si="20"/>
        <v>0</v>
      </c>
      <c r="Q22" s="52"/>
      <c r="R22" s="53" t="str">
        <f t="shared" si="21"/>
        <v xml:space="preserve"> </v>
      </c>
      <c r="S22" s="54">
        <f t="shared" si="22"/>
        <v>0</v>
      </c>
      <c r="T22" s="55"/>
      <c r="U22" s="56" t="str">
        <f t="shared" si="23"/>
        <v xml:space="preserve"> </v>
      </c>
      <c r="V22" s="57">
        <f t="shared" si="24"/>
        <v>0</v>
      </c>
      <c r="W22" s="58"/>
      <c r="X22" s="59" t="str">
        <f>IF(SUMIF(AZ$11:AZ$97,$C22,AY$11:AY$97)=0," ",SUMIF(AZ$11:AZ$97,$C22,AY$11:AY$97))</f>
        <v xml:space="preserve"> </v>
      </c>
      <c r="Y22" s="60">
        <f t="shared" si="25"/>
        <v>0</v>
      </c>
      <c r="Z22" s="61"/>
      <c r="AA22" s="62" t="str">
        <f t="shared" si="26"/>
        <v xml:space="preserve"> </v>
      </c>
      <c r="AB22" s="63">
        <f t="shared" si="27"/>
        <v>0</v>
      </c>
      <c r="AC22" s="119"/>
      <c r="AD22" s="120" t="str">
        <f t="shared" si="28"/>
        <v xml:space="preserve"> </v>
      </c>
      <c r="AE22" s="121">
        <f t="shared" si="29"/>
        <v>0</v>
      </c>
      <c r="AF22" s="39">
        <f t="shared" si="30"/>
        <v>0</v>
      </c>
      <c r="AG22" s="64">
        <f t="shared" si="31"/>
        <v>12</v>
      </c>
      <c r="AH22" s="39">
        <f t="shared" si="32"/>
        <v>0</v>
      </c>
      <c r="AI22" s="123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0">
        <v>12</v>
      </c>
      <c r="BF22" s="120"/>
    </row>
    <row r="23" spans="1:58" x14ac:dyDescent="0.2">
      <c r="A23" s="38">
        <v>13</v>
      </c>
      <c r="B23" s="39">
        <f t="shared" ref="B23:B74" si="33">AF23</f>
        <v>0</v>
      </c>
      <c r="C23" s="40"/>
      <c r="D23" s="41"/>
      <c r="E23" s="42"/>
      <c r="F23" s="42" t="s">
        <v>0</v>
      </c>
      <c r="G23" s="42" t="s">
        <v>0</v>
      </c>
      <c r="H23" s="43"/>
      <c r="I23" s="44" t="str">
        <f t="shared" ref="I23:I74" si="34">IF(SUMIF(AK$11:AK$97,$C23,AJ$11:AJ$97)=0," ",SUMIF(AK$11:AK$97,$C23,AJ$11:AJ$97))</f>
        <v xml:space="preserve"> </v>
      </c>
      <c r="J23" s="45">
        <f t="shared" ref="J23:J75" si="35">IF(I23=" ",0,IF(I23=1,50,IF(I23=2,48,IF(I23=3,46,IF(I23=4,44,IF(I23=5,42,IF(AND(I23&gt;5,I23&lt;45),46-I23,2)))))))</f>
        <v>0</v>
      </c>
      <c r="K23" s="46"/>
      <c r="L23" s="47" t="str">
        <f t="shared" ref="L23:L74" si="36">IF(SUMIF(AN$11:AN$97,$C23,AM$11:AM$97)=0," ",SUMIF(AN$11:AN$97,$C23,AM$11:AM$97))</f>
        <v xml:space="preserve"> </v>
      </c>
      <c r="M23" s="48">
        <f t="shared" ref="M23:M75" si="37">IF(L23=" ",0,IF(L23=1,50,IF(L23=2,48,IF(L23=3,46,IF(L23=4,44,IF(L23=5,42,IF(AND(L23&gt;5,L23&lt;45),46-L23,2)))))))</f>
        <v>0</v>
      </c>
      <c r="N23" s="49"/>
      <c r="O23" s="50" t="str">
        <f t="shared" ref="O23:O74" si="38">IF(SUMIF(AQ$11:AQ$97,$C23,AP$11:AP$97)=0," ",SUMIF(AQ$11:AQ$97,$C23,AP$11:AP$97))</f>
        <v xml:space="preserve"> </v>
      </c>
      <c r="P23" s="51">
        <f t="shared" ref="P23:P75" si="39">IF(O23=" ",0,IF(O23=1,50,IF(O23=2,48,IF(O23=3,46,IF(O23=4,44,IF(O23=5,42,IF(AND(O23&gt;5,O23&lt;45),46-O23,2)))))))</f>
        <v>0</v>
      </c>
      <c r="Q23" s="52"/>
      <c r="R23" s="53" t="str">
        <f t="shared" ref="R23:R74" si="40">IF(SUMIF(AT$11:AT$97,$C23,AS$11:AS$97)=0," ",SUMIF(AT$11:AT$97,$C23,AS$11:AS$97))</f>
        <v xml:space="preserve"> </v>
      </c>
      <c r="S23" s="54">
        <f t="shared" ref="S23:S75" si="41">IF(R23=" ",0,IF(R23=1,50,IF(R23=2,48,IF(R23=3,46,IF(R23=4,44,IF(R23=5,42,IF(AND(R23&gt;5,R23&lt;45),46-R23,2)))))))</f>
        <v>0</v>
      </c>
      <c r="T23" s="55"/>
      <c r="U23" s="56" t="str">
        <f t="shared" ref="U23:U74" si="42">IF(SUMIF(AW$11:AW$97,$C23,AV$11:AV$97)=0," ",SUMIF(AW$11:AW$97,$C23,AV$11:AV$97))</f>
        <v xml:space="preserve"> </v>
      </c>
      <c r="V23" s="57">
        <f t="shared" ref="V23:V75" si="43">IF(U23=" ",0,IF(U23=1,50,IF(U23=2,48,IF(U23=3,46,IF(U23=4,44,IF(U23=5,42,IF(AND(U23&gt;5,U23&lt;45),46-U23,2)))))))</f>
        <v>0</v>
      </c>
      <c r="W23" s="58"/>
      <c r="X23" s="59" t="str">
        <f t="shared" ref="X23:X74" si="44">IF(SUMIF(AZ$11:AZ$97,$C23,AY$11:AY$97)=0," ",SUMIF(AZ$11:AZ$97,$C23,AY$11:AY$97))</f>
        <v xml:space="preserve"> </v>
      </c>
      <c r="Y23" s="60">
        <f t="shared" ref="Y23:Y75" si="45">IF(X23=" ",0,IF(X23=1,50,IF(X23=2,48,IF(X23=3,46,IF(X23=4,44,IF(X23=5,42,IF(AND(X23&gt;5,X23&lt;45),46-X23,2)))))))</f>
        <v>0</v>
      </c>
      <c r="Z23" s="61"/>
      <c r="AA23" s="62" t="str">
        <f t="shared" ref="AA23:AA74" si="46">IF(SUMIF(BC$11:BC$97,$C23,BB$11:BB$97)=0," ",SUMIF(BC$11:BC$97,$C23,BB$11:BB$97))</f>
        <v xml:space="preserve"> </v>
      </c>
      <c r="AB23" s="63">
        <f t="shared" ref="AB23:AB75" si="47">IF(AA23=" ",0,IF(AA23=1,50,IF(AA23=2,48,IF(AA23=3,46,IF(AA23=4,44,IF(AA23=5,42,IF(AND(AA23&gt;5,AA23&lt;45),46-AA23,2)))))))</f>
        <v>0</v>
      </c>
      <c r="AC23" s="119"/>
      <c r="AD23" s="120" t="str">
        <f t="shared" ref="AD23:AD74" si="48">IF(SUMIF(BF$11:BF$97,$C23,BE$11:BE$97)=0," ",SUMIF(BF$11:BF$97,$C23,BE$11:BE$97))</f>
        <v xml:space="preserve"> </v>
      </c>
      <c r="AE23" s="121">
        <f t="shared" ref="AE23:AE75" si="49">IF(AD23=" ",0,IF(AD23=1,50,IF(AD23=2,48,IF(AD23=3,46,IF(AD23=4,44,IF(AD23=5,42,IF(AND(AD23&gt;5,AD23&lt;45),46-AD23,2)))))))</f>
        <v>0</v>
      </c>
      <c r="AF23" s="39">
        <f t="shared" ref="AF23:AF74" si="50">J23+M23+P23+S23+V23+Y23+AB23+AE23</f>
        <v>0</v>
      </c>
      <c r="AG23" s="64">
        <f t="shared" ref="AG23:AG74" si="51">A23</f>
        <v>13</v>
      </c>
      <c r="AH23" s="39">
        <f t="shared" ref="AH23:AH74" si="52">AF23-MIN(J23,M23,P23,S23,V23,Y23,AB23,AE23)</f>
        <v>0</v>
      </c>
      <c r="AI23" s="123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0">
        <v>13</v>
      </c>
      <c r="BF23" s="120"/>
    </row>
    <row r="24" spans="1:58" x14ac:dyDescent="0.2">
      <c r="A24" s="38">
        <v>14</v>
      </c>
      <c r="B24" s="39">
        <f t="shared" si="33"/>
        <v>0</v>
      </c>
      <c r="C24" s="40"/>
      <c r="D24" s="41"/>
      <c r="E24" s="42"/>
      <c r="F24" s="42" t="s">
        <v>0</v>
      </c>
      <c r="G24" s="42" t="s">
        <v>0</v>
      </c>
      <c r="H24" s="43"/>
      <c r="I24" s="44" t="str">
        <f t="shared" si="34"/>
        <v xml:space="preserve"> </v>
      </c>
      <c r="J24" s="45">
        <f t="shared" si="35"/>
        <v>0</v>
      </c>
      <c r="K24" s="46"/>
      <c r="L24" s="47" t="str">
        <f t="shared" si="36"/>
        <v xml:space="preserve"> </v>
      </c>
      <c r="M24" s="48">
        <f t="shared" si="37"/>
        <v>0</v>
      </c>
      <c r="N24" s="49"/>
      <c r="O24" s="50" t="str">
        <f t="shared" si="38"/>
        <v xml:space="preserve"> </v>
      </c>
      <c r="P24" s="51">
        <f t="shared" si="39"/>
        <v>0</v>
      </c>
      <c r="Q24" s="52"/>
      <c r="R24" s="53" t="str">
        <f t="shared" si="40"/>
        <v xml:space="preserve"> </v>
      </c>
      <c r="S24" s="54">
        <f t="shared" si="41"/>
        <v>0</v>
      </c>
      <c r="T24" s="55"/>
      <c r="U24" s="56" t="str">
        <f t="shared" si="42"/>
        <v xml:space="preserve"> </v>
      </c>
      <c r="V24" s="57">
        <f t="shared" si="43"/>
        <v>0</v>
      </c>
      <c r="W24" s="58"/>
      <c r="X24" s="59" t="str">
        <f t="shared" si="44"/>
        <v xml:space="preserve"> </v>
      </c>
      <c r="Y24" s="60">
        <f t="shared" si="45"/>
        <v>0</v>
      </c>
      <c r="Z24" s="61"/>
      <c r="AA24" s="62" t="str">
        <f t="shared" si="46"/>
        <v xml:space="preserve"> </v>
      </c>
      <c r="AB24" s="63">
        <f t="shared" si="47"/>
        <v>0</v>
      </c>
      <c r="AC24" s="119"/>
      <c r="AD24" s="120" t="str">
        <f t="shared" si="48"/>
        <v xml:space="preserve"> </v>
      </c>
      <c r="AE24" s="121">
        <f t="shared" si="49"/>
        <v>0</v>
      </c>
      <c r="AF24" s="39">
        <f t="shared" si="50"/>
        <v>0</v>
      </c>
      <c r="AG24" s="64">
        <f t="shared" si="51"/>
        <v>14</v>
      </c>
      <c r="AH24" s="39">
        <f t="shared" si="52"/>
        <v>0</v>
      </c>
      <c r="AI24" s="123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0">
        <v>14</v>
      </c>
      <c r="BF24" s="120"/>
    </row>
    <row r="25" spans="1:58" x14ac:dyDescent="0.2">
      <c r="A25" s="38">
        <v>15</v>
      </c>
      <c r="B25" s="39">
        <f t="shared" si="33"/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si="34"/>
        <v xml:space="preserve"> </v>
      </c>
      <c r="J25" s="45">
        <f t="shared" si="35"/>
        <v>0</v>
      </c>
      <c r="K25" s="46"/>
      <c r="L25" s="47" t="str">
        <f t="shared" si="36"/>
        <v xml:space="preserve"> </v>
      </c>
      <c r="M25" s="48">
        <f t="shared" si="37"/>
        <v>0</v>
      </c>
      <c r="N25" s="49"/>
      <c r="O25" s="50" t="str">
        <f t="shared" si="38"/>
        <v xml:space="preserve"> </v>
      </c>
      <c r="P25" s="51">
        <f t="shared" si="39"/>
        <v>0</v>
      </c>
      <c r="Q25" s="52"/>
      <c r="R25" s="53" t="str">
        <f t="shared" si="40"/>
        <v xml:space="preserve"> </v>
      </c>
      <c r="S25" s="54">
        <f t="shared" si="41"/>
        <v>0</v>
      </c>
      <c r="T25" s="55"/>
      <c r="U25" s="56" t="str">
        <f t="shared" si="42"/>
        <v xml:space="preserve"> </v>
      </c>
      <c r="V25" s="57">
        <f t="shared" si="43"/>
        <v>0</v>
      </c>
      <c r="W25" s="58"/>
      <c r="X25" s="59" t="str">
        <f t="shared" si="44"/>
        <v xml:space="preserve"> </v>
      </c>
      <c r="Y25" s="60">
        <f t="shared" si="45"/>
        <v>0</v>
      </c>
      <c r="Z25" s="61"/>
      <c r="AA25" s="62" t="str">
        <f t="shared" si="46"/>
        <v xml:space="preserve"> </v>
      </c>
      <c r="AB25" s="63">
        <f t="shared" si="47"/>
        <v>0</v>
      </c>
      <c r="AC25" s="119"/>
      <c r="AD25" s="120" t="str">
        <f t="shared" si="48"/>
        <v xml:space="preserve"> </v>
      </c>
      <c r="AE25" s="121">
        <f t="shared" si="49"/>
        <v>0</v>
      </c>
      <c r="AF25" s="39">
        <f t="shared" si="50"/>
        <v>0</v>
      </c>
      <c r="AG25" s="64">
        <f t="shared" si="51"/>
        <v>15</v>
      </c>
      <c r="AH25" s="39">
        <f t="shared" si="52"/>
        <v>0</v>
      </c>
      <c r="AI25" s="123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0">
        <v>15</v>
      </c>
      <c r="BF25" s="120"/>
    </row>
    <row r="26" spans="1:58" x14ac:dyDescent="0.2">
      <c r="A26" s="38">
        <v>16</v>
      </c>
      <c r="B26" s="39">
        <f t="shared" si="33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34"/>
        <v xml:space="preserve"> </v>
      </c>
      <c r="J26" s="45">
        <f t="shared" si="35"/>
        <v>0</v>
      </c>
      <c r="K26" s="46"/>
      <c r="L26" s="47" t="str">
        <f t="shared" si="36"/>
        <v xml:space="preserve"> </v>
      </c>
      <c r="M26" s="48">
        <f t="shared" si="37"/>
        <v>0</v>
      </c>
      <c r="N26" s="49"/>
      <c r="O26" s="50" t="str">
        <f t="shared" si="38"/>
        <v xml:space="preserve"> </v>
      </c>
      <c r="P26" s="51">
        <f t="shared" si="39"/>
        <v>0</v>
      </c>
      <c r="Q26" s="52"/>
      <c r="R26" s="53" t="str">
        <f t="shared" si="40"/>
        <v xml:space="preserve"> </v>
      </c>
      <c r="S26" s="54">
        <f t="shared" si="41"/>
        <v>0</v>
      </c>
      <c r="T26" s="55"/>
      <c r="U26" s="56" t="str">
        <f t="shared" si="42"/>
        <v xml:space="preserve"> </v>
      </c>
      <c r="V26" s="57">
        <f t="shared" si="43"/>
        <v>0</v>
      </c>
      <c r="W26" s="58"/>
      <c r="X26" s="59" t="str">
        <f t="shared" si="44"/>
        <v xml:space="preserve"> </v>
      </c>
      <c r="Y26" s="60">
        <f t="shared" si="45"/>
        <v>0</v>
      </c>
      <c r="Z26" s="61"/>
      <c r="AA26" s="62" t="str">
        <f t="shared" si="46"/>
        <v xml:space="preserve"> </v>
      </c>
      <c r="AB26" s="63">
        <f t="shared" si="47"/>
        <v>0</v>
      </c>
      <c r="AC26" s="119"/>
      <c r="AD26" s="120" t="str">
        <f t="shared" si="48"/>
        <v xml:space="preserve"> </v>
      </c>
      <c r="AE26" s="121">
        <f t="shared" si="49"/>
        <v>0</v>
      </c>
      <c r="AF26" s="39">
        <f t="shared" si="50"/>
        <v>0</v>
      </c>
      <c r="AG26" s="64">
        <f t="shared" si="51"/>
        <v>16</v>
      </c>
      <c r="AH26" s="39">
        <f t="shared" si="52"/>
        <v>0</v>
      </c>
      <c r="AI26" s="123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0">
        <v>16</v>
      </c>
      <c r="BF26" s="120"/>
    </row>
    <row r="27" spans="1:58" x14ac:dyDescent="0.2">
      <c r="A27" s="38">
        <v>17</v>
      </c>
      <c r="B27" s="39">
        <f t="shared" si="33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34"/>
        <v xml:space="preserve"> </v>
      </c>
      <c r="J27" s="45">
        <f t="shared" si="35"/>
        <v>0</v>
      </c>
      <c r="K27" s="46"/>
      <c r="L27" s="47" t="str">
        <f t="shared" si="36"/>
        <v xml:space="preserve"> </v>
      </c>
      <c r="M27" s="48">
        <f t="shared" si="37"/>
        <v>0</v>
      </c>
      <c r="N27" s="49"/>
      <c r="O27" s="50" t="str">
        <f t="shared" si="38"/>
        <v xml:space="preserve"> </v>
      </c>
      <c r="P27" s="51">
        <f t="shared" si="39"/>
        <v>0</v>
      </c>
      <c r="Q27" s="52"/>
      <c r="R27" s="53" t="str">
        <f t="shared" si="40"/>
        <v xml:space="preserve"> </v>
      </c>
      <c r="S27" s="54">
        <f t="shared" si="41"/>
        <v>0</v>
      </c>
      <c r="T27" s="55"/>
      <c r="U27" s="56" t="str">
        <f t="shared" si="42"/>
        <v xml:space="preserve"> </v>
      </c>
      <c r="V27" s="57">
        <f t="shared" si="43"/>
        <v>0</v>
      </c>
      <c r="W27" s="58"/>
      <c r="X27" s="59" t="str">
        <f t="shared" si="44"/>
        <v xml:space="preserve"> </v>
      </c>
      <c r="Y27" s="60">
        <f t="shared" si="45"/>
        <v>0</v>
      </c>
      <c r="Z27" s="61"/>
      <c r="AA27" s="62" t="str">
        <f t="shared" si="46"/>
        <v xml:space="preserve"> </v>
      </c>
      <c r="AB27" s="63">
        <f t="shared" si="47"/>
        <v>0</v>
      </c>
      <c r="AC27" s="119"/>
      <c r="AD27" s="120" t="str">
        <f t="shared" si="48"/>
        <v xml:space="preserve"> </v>
      </c>
      <c r="AE27" s="121">
        <f t="shared" si="49"/>
        <v>0</v>
      </c>
      <c r="AF27" s="39">
        <f t="shared" si="50"/>
        <v>0</v>
      </c>
      <c r="AG27" s="64">
        <f t="shared" si="51"/>
        <v>17</v>
      </c>
      <c r="AH27" s="39">
        <f t="shared" si="52"/>
        <v>0</v>
      </c>
      <c r="AI27" s="123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0">
        <v>17</v>
      </c>
      <c r="BF27" s="120"/>
    </row>
    <row r="28" spans="1:58" x14ac:dyDescent="0.2">
      <c r="A28" s="38">
        <v>18</v>
      </c>
      <c r="B28" s="39">
        <f t="shared" si="33"/>
        <v>0</v>
      </c>
      <c r="C28" s="40"/>
      <c r="D28" s="170"/>
      <c r="E28" s="42"/>
      <c r="F28" s="42" t="s">
        <v>0</v>
      </c>
      <c r="G28" s="42" t="s">
        <v>0</v>
      </c>
      <c r="H28" s="43"/>
      <c r="I28" s="44" t="str">
        <f t="shared" si="34"/>
        <v xml:space="preserve"> </v>
      </c>
      <c r="J28" s="45">
        <f t="shared" si="35"/>
        <v>0</v>
      </c>
      <c r="K28" s="46"/>
      <c r="L28" s="47" t="str">
        <f t="shared" si="36"/>
        <v xml:space="preserve"> </v>
      </c>
      <c r="M28" s="48">
        <f t="shared" si="37"/>
        <v>0</v>
      </c>
      <c r="N28" s="49"/>
      <c r="O28" s="50" t="str">
        <f t="shared" si="38"/>
        <v xml:space="preserve"> </v>
      </c>
      <c r="P28" s="51">
        <f t="shared" si="39"/>
        <v>0</v>
      </c>
      <c r="Q28" s="52"/>
      <c r="R28" s="53" t="str">
        <f t="shared" si="40"/>
        <v xml:space="preserve"> </v>
      </c>
      <c r="S28" s="54">
        <f t="shared" si="41"/>
        <v>0</v>
      </c>
      <c r="T28" s="55"/>
      <c r="U28" s="56" t="str">
        <f t="shared" si="42"/>
        <v xml:space="preserve"> </v>
      </c>
      <c r="V28" s="57">
        <f t="shared" si="43"/>
        <v>0</v>
      </c>
      <c r="W28" s="58"/>
      <c r="X28" s="59" t="str">
        <f t="shared" si="44"/>
        <v xml:space="preserve"> </v>
      </c>
      <c r="Y28" s="60">
        <f t="shared" si="45"/>
        <v>0</v>
      </c>
      <c r="Z28" s="61"/>
      <c r="AA28" s="62" t="str">
        <f t="shared" si="46"/>
        <v xml:space="preserve"> </v>
      </c>
      <c r="AB28" s="63">
        <f t="shared" si="47"/>
        <v>0</v>
      </c>
      <c r="AC28" s="119"/>
      <c r="AD28" s="120" t="str">
        <f t="shared" si="48"/>
        <v xml:space="preserve"> </v>
      </c>
      <c r="AE28" s="121">
        <f t="shared" si="49"/>
        <v>0</v>
      </c>
      <c r="AF28" s="39">
        <f t="shared" si="50"/>
        <v>0</v>
      </c>
      <c r="AG28" s="64">
        <f t="shared" si="51"/>
        <v>18</v>
      </c>
      <c r="AH28" s="39">
        <f t="shared" si="52"/>
        <v>0</v>
      </c>
      <c r="AI28" s="123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0">
        <v>18</v>
      </c>
      <c r="BF28" s="120"/>
    </row>
    <row r="29" spans="1:58" x14ac:dyDescent="0.2">
      <c r="A29" s="38">
        <v>19</v>
      </c>
      <c r="B29" s="39">
        <f t="shared" si="33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34"/>
        <v xml:space="preserve"> </v>
      </c>
      <c r="J29" s="45">
        <f t="shared" si="35"/>
        <v>0</v>
      </c>
      <c r="K29" s="46"/>
      <c r="L29" s="47" t="str">
        <f t="shared" si="36"/>
        <v xml:space="preserve"> </v>
      </c>
      <c r="M29" s="48">
        <f t="shared" si="37"/>
        <v>0</v>
      </c>
      <c r="N29" s="49"/>
      <c r="O29" s="50" t="str">
        <f t="shared" si="38"/>
        <v xml:space="preserve"> </v>
      </c>
      <c r="P29" s="51">
        <f t="shared" si="39"/>
        <v>0</v>
      </c>
      <c r="Q29" s="52"/>
      <c r="R29" s="53" t="str">
        <f t="shared" si="40"/>
        <v xml:space="preserve"> </v>
      </c>
      <c r="S29" s="54">
        <f t="shared" si="41"/>
        <v>0</v>
      </c>
      <c r="T29" s="55"/>
      <c r="U29" s="56" t="str">
        <f t="shared" si="42"/>
        <v xml:space="preserve"> </v>
      </c>
      <c r="V29" s="57">
        <f t="shared" si="43"/>
        <v>0</v>
      </c>
      <c r="W29" s="58"/>
      <c r="X29" s="59" t="str">
        <f t="shared" si="44"/>
        <v xml:space="preserve"> </v>
      </c>
      <c r="Y29" s="60">
        <f t="shared" si="45"/>
        <v>0</v>
      </c>
      <c r="Z29" s="61"/>
      <c r="AA29" s="62" t="str">
        <f t="shared" si="46"/>
        <v xml:space="preserve"> </v>
      </c>
      <c r="AB29" s="63">
        <f t="shared" si="47"/>
        <v>0</v>
      </c>
      <c r="AC29" s="119"/>
      <c r="AD29" s="120" t="str">
        <f t="shared" si="48"/>
        <v xml:space="preserve"> </v>
      </c>
      <c r="AE29" s="121">
        <f t="shared" si="49"/>
        <v>0</v>
      </c>
      <c r="AF29" s="39">
        <f t="shared" si="50"/>
        <v>0</v>
      </c>
      <c r="AG29" s="64">
        <f t="shared" si="51"/>
        <v>19</v>
      </c>
      <c r="AH29" s="39">
        <f t="shared" si="52"/>
        <v>0</v>
      </c>
      <c r="AI29" s="126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0">
        <v>19</v>
      </c>
      <c r="BF29" s="120"/>
    </row>
    <row r="30" spans="1:58" x14ac:dyDescent="0.2">
      <c r="A30" s="38">
        <v>20</v>
      </c>
      <c r="B30" s="39">
        <f t="shared" si="33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34"/>
        <v xml:space="preserve"> </v>
      </c>
      <c r="J30" s="45">
        <f t="shared" si="35"/>
        <v>0</v>
      </c>
      <c r="K30" s="46"/>
      <c r="L30" s="47" t="str">
        <f t="shared" si="36"/>
        <v xml:space="preserve"> </v>
      </c>
      <c r="M30" s="48">
        <f t="shared" si="37"/>
        <v>0</v>
      </c>
      <c r="N30" s="49"/>
      <c r="O30" s="50" t="str">
        <f t="shared" si="38"/>
        <v xml:space="preserve"> </v>
      </c>
      <c r="P30" s="51">
        <f t="shared" si="39"/>
        <v>0</v>
      </c>
      <c r="Q30" s="52"/>
      <c r="R30" s="53" t="str">
        <f t="shared" si="40"/>
        <v xml:space="preserve"> </v>
      </c>
      <c r="S30" s="54">
        <f t="shared" si="41"/>
        <v>0</v>
      </c>
      <c r="T30" s="55"/>
      <c r="U30" s="56" t="str">
        <f t="shared" si="42"/>
        <v xml:space="preserve"> </v>
      </c>
      <c r="V30" s="57">
        <f t="shared" si="43"/>
        <v>0</v>
      </c>
      <c r="W30" s="58"/>
      <c r="X30" s="59" t="str">
        <f t="shared" si="44"/>
        <v xml:space="preserve"> </v>
      </c>
      <c r="Y30" s="60">
        <f t="shared" si="45"/>
        <v>0</v>
      </c>
      <c r="Z30" s="61"/>
      <c r="AA30" s="62" t="str">
        <f t="shared" si="46"/>
        <v xml:space="preserve"> </v>
      </c>
      <c r="AB30" s="63">
        <f t="shared" si="47"/>
        <v>0</v>
      </c>
      <c r="AC30" s="119"/>
      <c r="AD30" s="120" t="str">
        <f t="shared" si="48"/>
        <v xml:space="preserve"> </v>
      </c>
      <c r="AE30" s="121">
        <f t="shared" si="49"/>
        <v>0</v>
      </c>
      <c r="AF30" s="39">
        <f t="shared" si="50"/>
        <v>0</v>
      </c>
      <c r="AG30" s="64">
        <f t="shared" si="51"/>
        <v>20</v>
      </c>
      <c r="AH30" s="39">
        <f t="shared" si="52"/>
        <v>0</v>
      </c>
      <c r="AI30" s="123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0">
        <v>20</v>
      </c>
      <c r="BF30" s="120"/>
    </row>
    <row r="31" spans="1:58" x14ac:dyDescent="0.2">
      <c r="A31" s="38">
        <v>21</v>
      </c>
      <c r="B31" s="39">
        <f t="shared" si="33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34"/>
        <v xml:space="preserve"> </v>
      </c>
      <c r="J31" s="45">
        <f t="shared" si="35"/>
        <v>0</v>
      </c>
      <c r="K31" s="46"/>
      <c r="L31" s="47" t="str">
        <f t="shared" si="36"/>
        <v xml:space="preserve"> </v>
      </c>
      <c r="M31" s="48">
        <f t="shared" si="37"/>
        <v>0</v>
      </c>
      <c r="N31" s="49"/>
      <c r="O31" s="50" t="str">
        <f t="shared" si="38"/>
        <v xml:space="preserve"> </v>
      </c>
      <c r="P31" s="51">
        <f t="shared" si="39"/>
        <v>0</v>
      </c>
      <c r="Q31" s="52"/>
      <c r="R31" s="53" t="str">
        <f t="shared" si="40"/>
        <v xml:space="preserve"> </v>
      </c>
      <c r="S31" s="54">
        <f t="shared" si="41"/>
        <v>0</v>
      </c>
      <c r="T31" s="55"/>
      <c r="U31" s="56" t="str">
        <f t="shared" si="42"/>
        <v xml:space="preserve"> </v>
      </c>
      <c r="V31" s="57">
        <f t="shared" si="43"/>
        <v>0</v>
      </c>
      <c r="W31" s="58"/>
      <c r="X31" s="59" t="str">
        <f t="shared" si="44"/>
        <v xml:space="preserve"> </v>
      </c>
      <c r="Y31" s="60">
        <f t="shared" si="45"/>
        <v>0</v>
      </c>
      <c r="Z31" s="61"/>
      <c r="AA31" s="62" t="str">
        <f t="shared" si="46"/>
        <v xml:space="preserve"> </v>
      </c>
      <c r="AB31" s="63">
        <f t="shared" si="47"/>
        <v>0</v>
      </c>
      <c r="AC31" s="119"/>
      <c r="AD31" s="120" t="str">
        <f t="shared" si="48"/>
        <v xml:space="preserve"> </v>
      </c>
      <c r="AE31" s="121">
        <f t="shared" si="49"/>
        <v>0</v>
      </c>
      <c r="AF31" s="39">
        <f t="shared" si="50"/>
        <v>0</v>
      </c>
      <c r="AG31" s="64">
        <f t="shared" si="51"/>
        <v>21</v>
      </c>
      <c r="AH31" s="39">
        <f t="shared" si="52"/>
        <v>0</v>
      </c>
      <c r="AI31" s="123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0">
        <v>21</v>
      </c>
      <c r="BF31" s="120"/>
    </row>
    <row r="32" spans="1:58" x14ac:dyDescent="0.2">
      <c r="A32" s="38">
        <v>22</v>
      </c>
      <c r="B32" s="39">
        <f t="shared" si="33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34"/>
        <v xml:space="preserve"> </v>
      </c>
      <c r="J32" s="45">
        <f t="shared" si="35"/>
        <v>0</v>
      </c>
      <c r="K32" s="46"/>
      <c r="L32" s="47" t="str">
        <f t="shared" si="36"/>
        <v xml:space="preserve"> </v>
      </c>
      <c r="M32" s="48">
        <f t="shared" si="37"/>
        <v>0</v>
      </c>
      <c r="N32" s="49"/>
      <c r="O32" s="50" t="str">
        <f t="shared" si="38"/>
        <v xml:space="preserve"> </v>
      </c>
      <c r="P32" s="51">
        <f t="shared" si="39"/>
        <v>0</v>
      </c>
      <c r="Q32" s="52"/>
      <c r="R32" s="53" t="str">
        <f t="shared" si="40"/>
        <v xml:space="preserve"> </v>
      </c>
      <c r="S32" s="54">
        <f t="shared" si="41"/>
        <v>0</v>
      </c>
      <c r="T32" s="55"/>
      <c r="U32" s="56" t="str">
        <f t="shared" si="42"/>
        <v xml:space="preserve"> </v>
      </c>
      <c r="V32" s="57">
        <f t="shared" si="43"/>
        <v>0</v>
      </c>
      <c r="W32" s="58"/>
      <c r="X32" s="59" t="str">
        <f t="shared" si="44"/>
        <v xml:space="preserve"> </v>
      </c>
      <c r="Y32" s="60">
        <f t="shared" si="45"/>
        <v>0</v>
      </c>
      <c r="Z32" s="61"/>
      <c r="AA32" s="62" t="str">
        <f t="shared" si="46"/>
        <v xml:space="preserve"> </v>
      </c>
      <c r="AB32" s="63">
        <f t="shared" si="47"/>
        <v>0</v>
      </c>
      <c r="AC32" s="119"/>
      <c r="AD32" s="120" t="str">
        <f t="shared" si="48"/>
        <v xml:space="preserve"> </v>
      </c>
      <c r="AE32" s="121">
        <f t="shared" si="49"/>
        <v>0</v>
      </c>
      <c r="AF32" s="39">
        <f t="shared" si="50"/>
        <v>0</v>
      </c>
      <c r="AG32" s="64">
        <f t="shared" si="51"/>
        <v>22</v>
      </c>
      <c r="AH32" s="39">
        <f t="shared" si="52"/>
        <v>0</v>
      </c>
      <c r="AI32" s="123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0">
        <v>22</v>
      </c>
      <c r="BF32" s="120"/>
    </row>
    <row r="33" spans="1:58" x14ac:dyDescent="0.2">
      <c r="A33" s="38">
        <v>23</v>
      </c>
      <c r="B33" s="39">
        <f t="shared" si="33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34"/>
        <v xml:space="preserve"> </v>
      </c>
      <c r="J33" s="45">
        <f t="shared" si="35"/>
        <v>0</v>
      </c>
      <c r="K33" s="46"/>
      <c r="L33" s="47" t="str">
        <f t="shared" si="36"/>
        <v xml:space="preserve"> </v>
      </c>
      <c r="M33" s="48">
        <f t="shared" si="37"/>
        <v>0</v>
      </c>
      <c r="N33" s="49"/>
      <c r="O33" s="50" t="str">
        <f t="shared" si="38"/>
        <v xml:space="preserve"> </v>
      </c>
      <c r="P33" s="51">
        <f t="shared" si="39"/>
        <v>0</v>
      </c>
      <c r="Q33" s="52"/>
      <c r="R33" s="53" t="str">
        <f t="shared" si="40"/>
        <v xml:space="preserve"> </v>
      </c>
      <c r="S33" s="54">
        <f t="shared" si="41"/>
        <v>0</v>
      </c>
      <c r="T33" s="55"/>
      <c r="U33" s="56" t="str">
        <f t="shared" si="42"/>
        <v xml:space="preserve"> </v>
      </c>
      <c r="V33" s="57">
        <f t="shared" si="43"/>
        <v>0</v>
      </c>
      <c r="W33" s="58"/>
      <c r="X33" s="59" t="str">
        <f t="shared" si="44"/>
        <v xml:space="preserve"> </v>
      </c>
      <c r="Y33" s="60">
        <f t="shared" si="45"/>
        <v>0</v>
      </c>
      <c r="Z33" s="61"/>
      <c r="AA33" s="62" t="str">
        <f t="shared" si="46"/>
        <v xml:space="preserve"> </v>
      </c>
      <c r="AB33" s="63">
        <f t="shared" si="47"/>
        <v>0</v>
      </c>
      <c r="AC33" s="119"/>
      <c r="AD33" s="120" t="str">
        <f t="shared" si="48"/>
        <v xml:space="preserve"> </v>
      </c>
      <c r="AE33" s="121">
        <f t="shared" si="49"/>
        <v>0</v>
      </c>
      <c r="AF33" s="39">
        <f t="shared" si="50"/>
        <v>0</v>
      </c>
      <c r="AG33" s="64">
        <f t="shared" si="51"/>
        <v>23</v>
      </c>
      <c r="AH33" s="39">
        <f t="shared" si="52"/>
        <v>0</v>
      </c>
      <c r="AI33" s="123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0">
        <v>23</v>
      </c>
      <c r="BF33" s="120"/>
    </row>
    <row r="34" spans="1:58" x14ac:dyDescent="0.2">
      <c r="A34" s="38">
        <v>24</v>
      </c>
      <c r="B34" s="39">
        <f t="shared" si="33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34"/>
        <v xml:space="preserve"> </v>
      </c>
      <c r="J34" s="45">
        <f t="shared" si="35"/>
        <v>0</v>
      </c>
      <c r="K34" s="46"/>
      <c r="L34" s="47" t="str">
        <f t="shared" si="36"/>
        <v xml:space="preserve"> </v>
      </c>
      <c r="M34" s="48">
        <f t="shared" si="37"/>
        <v>0</v>
      </c>
      <c r="N34" s="49"/>
      <c r="O34" s="50" t="str">
        <f t="shared" si="38"/>
        <v xml:space="preserve"> </v>
      </c>
      <c r="P34" s="51">
        <f t="shared" si="39"/>
        <v>0</v>
      </c>
      <c r="Q34" s="52"/>
      <c r="R34" s="53" t="str">
        <f t="shared" si="40"/>
        <v xml:space="preserve"> </v>
      </c>
      <c r="S34" s="54">
        <f t="shared" si="41"/>
        <v>0</v>
      </c>
      <c r="T34" s="55"/>
      <c r="U34" s="56" t="str">
        <f t="shared" si="42"/>
        <v xml:space="preserve"> </v>
      </c>
      <c r="V34" s="57">
        <f t="shared" si="43"/>
        <v>0</v>
      </c>
      <c r="W34" s="58"/>
      <c r="X34" s="59" t="str">
        <f t="shared" si="44"/>
        <v xml:space="preserve"> </v>
      </c>
      <c r="Y34" s="60">
        <f t="shared" si="45"/>
        <v>0</v>
      </c>
      <c r="Z34" s="61"/>
      <c r="AA34" s="62" t="str">
        <f t="shared" si="46"/>
        <v xml:space="preserve"> </v>
      </c>
      <c r="AB34" s="63">
        <f t="shared" si="47"/>
        <v>0</v>
      </c>
      <c r="AC34" s="119"/>
      <c r="AD34" s="120" t="str">
        <f t="shared" si="48"/>
        <v xml:space="preserve"> </v>
      </c>
      <c r="AE34" s="121">
        <f t="shared" si="49"/>
        <v>0</v>
      </c>
      <c r="AF34" s="39">
        <f t="shared" si="50"/>
        <v>0</v>
      </c>
      <c r="AG34" s="64">
        <f t="shared" si="51"/>
        <v>24</v>
      </c>
      <c r="AH34" s="39">
        <f t="shared" si="52"/>
        <v>0</v>
      </c>
      <c r="AI34" s="123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0">
        <v>24</v>
      </c>
      <c r="BF34" s="120"/>
    </row>
    <row r="35" spans="1:58" x14ac:dyDescent="0.2">
      <c r="A35" s="38">
        <v>25</v>
      </c>
      <c r="B35" s="39">
        <f t="shared" si="33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34"/>
        <v xml:space="preserve"> </v>
      </c>
      <c r="J35" s="45">
        <f t="shared" si="35"/>
        <v>0</v>
      </c>
      <c r="K35" s="46"/>
      <c r="L35" s="47" t="str">
        <f t="shared" si="36"/>
        <v xml:space="preserve"> </v>
      </c>
      <c r="M35" s="48">
        <f t="shared" si="37"/>
        <v>0</v>
      </c>
      <c r="N35" s="49"/>
      <c r="O35" s="50" t="str">
        <f t="shared" si="38"/>
        <v xml:space="preserve"> </v>
      </c>
      <c r="P35" s="51">
        <f t="shared" si="39"/>
        <v>0</v>
      </c>
      <c r="Q35" s="52"/>
      <c r="R35" s="53" t="str">
        <f t="shared" si="40"/>
        <v xml:space="preserve"> </v>
      </c>
      <c r="S35" s="54">
        <f t="shared" si="41"/>
        <v>0</v>
      </c>
      <c r="T35" s="55"/>
      <c r="U35" s="56" t="str">
        <f t="shared" si="42"/>
        <v xml:space="preserve"> </v>
      </c>
      <c r="V35" s="57">
        <f t="shared" si="43"/>
        <v>0</v>
      </c>
      <c r="W35" s="58"/>
      <c r="X35" s="59" t="str">
        <f t="shared" si="44"/>
        <v xml:space="preserve"> </v>
      </c>
      <c r="Y35" s="60">
        <f t="shared" si="45"/>
        <v>0</v>
      </c>
      <c r="Z35" s="61"/>
      <c r="AA35" s="62" t="str">
        <f t="shared" si="46"/>
        <v xml:space="preserve"> </v>
      </c>
      <c r="AB35" s="63">
        <f t="shared" si="47"/>
        <v>0</v>
      </c>
      <c r="AC35" s="119"/>
      <c r="AD35" s="120" t="str">
        <f t="shared" si="48"/>
        <v xml:space="preserve"> </v>
      </c>
      <c r="AE35" s="121">
        <f t="shared" si="49"/>
        <v>0</v>
      </c>
      <c r="AF35" s="39">
        <f t="shared" si="50"/>
        <v>0</v>
      </c>
      <c r="AG35" s="64">
        <f t="shared" si="51"/>
        <v>25</v>
      </c>
      <c r="AH35" s="39">
        <f t="shared" si="52"/>
        <v>0</v>
      </c>
      <c r="AI35" s="123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0">
        <v>25</v>
      </c>
      <c r="BF35" s="120"/>
    </row>
    <row r="36" spans="1:58" x14ac:dyDescent="0.2">
      <c r="A36" s="38">
        <v>26</v>
      </c>
      <c r="B36" s="39">
        <f t="shared" si="33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34"/>
        <v xml:space="preserve"> </v>
      </c>
      <c r="J36" s="45">
        <f t="shared" si="35"/>
        <v>0</v>
      </c>
      <c r="K36" s="46"/>
      <c r="L36" s="47" t="str">
        <f t="shared" si="36"/>
        <v xml:space="preserve"> </v>
      </c>
      <c r="M36" s="48">
        <f t="shared" si="37"/>
        <v>0</v>
      </c>
      <c r="N36" s="49"/>
      <c r="O36" s="50" t="str">
        <f t="shared" si="38"/>
        <v xml:space="preserve"> </v>
      </c>
      <c r="P36" s="51">
        <f t="shared" si="39"/>
        <v>0</v>
      </c>
      <c r="Q36" s="52"/>
      <c r="R36" s="53" t="str">
        <f t="shared" si="40"/>
        <v xml:space="preserve"> </v>
      </c>
      <c r="S36" s="54">
        <f t="shared" si="41"/>
        <v>0</v>
      </c>
      <c r="T36" s="55"/>
      <c r="U36" s="56" t="str">
        <f t="shared" si="42"/>
        <v xml:space="preserve"> </v>
      </c>
      <c r="V36" s="57">
        <f t="shared" si="43"/>
        <v>0</v>
      </c>
      <c r="W36" s="58"/>
      <c r="X36" s="59" t="str">
        <f t="shared" si="44"/>
        <v xml:space="preserve"> </v>
      </c>
      <c r="Y36" s="60">
        <f t="shared" si="45"/>
        <v>0</v>
      </c>
      <c r="Z36" s="61"/>
      <c r="AA36" s="62" t="str">
        <f t="shared" si="46"/>
        <v xml:space="preserve"> </v>
      </c>
      <c r="AB36" s="63">
        <f t="shared" si="47"/>
        <v>0</v>
      </c>
      <c r="AC36" s="119"/>
      <c r="AD36" s="120" t="str">
        <f t="shared" si="48"/>
        <v xml:space="preserve"> </v>
      </c>
      <c r="AE36" s="121">
        <f t="shared" si="49"/>
        <v>0</v>
      </c>
      <c r="AF36" s="39">
        <f t="shared" si="50"/>
        <v>0</v>
      </c>
      <c r="AG36" s="64">
        <f t="shared" si="51"/>
        <v>26</v>
      </c>
      <c r="AH36" s="39">
        <f t="shared" si="52"/>
        <v>0</v>
      </c>
      <c r="AI36" s="125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0">
        <v>26</v>
      </c>
      <c r="BF36" s="120"/>
    </row>
    <row r="37" spans="1:58" x14ac:dyDescent="0.2">
      <c r="A37" s="38">
        <v>27</v>
      </c>
      <c r="B37" s="39">
        <f t="shared" si="33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34"/>
        <v xml:space="preserve"> </v>
      </c>
      <c r="J37" s="45">
        <f t="shared" si="35"/>
        <v>0</v>
      </c>
      <c r="K37" s="46"/>
      <c r="L37" s="47" t="str">
        <f t="shared" si="36"/>
        <v xml:space="preserve"> </v>
      </c>
      <c r="M37" s="48">
        <f t="shared" si="37"/>
        <v>0</v>
      </c>
      <c r="N37" s="49"/>
      <c r="O37" s="50" t="str">
        <f t="shared" si="38"/>
        <v xml:space="preserve"> </v>
      </c>
      <c r="P37" s="51">
        <f t="shared" si="39"/>
        <v>0</v>
      </c>
      <c r="Q37" s="52"/>
      <c r="R37" s="53" t="str">
        <f t="shared" si="40"/>
        <v xml:space="preserve"> </v>
      </c>
      <c r="S37" s="54">
        <f t="shared" si="41"/>
        <v>0</v>
      </c>
      <c r="T37" s="55"/>
      <c r="U37" s="56" t="str">
        <f t="shared" si="42"/>
        <v xml:space="preserve"> </v>
      </c>
      <c r="V37" s="57">
        <f t="shared" si="43"/>
        <v>0</v>
      </c>
      <c r="W37" s="58"/>
      <c r="X37" s="59" t="str">
        <f t="shared" si="44"/>
        <v xml:space="preserve"> </v>
      </c>
      <c r="Y37" s="60">
        <f t="shared" si="45"/>
        <v>0</v>
      </c>
      <c r="Z37" s="61"/>
      <c r="AA37" s="62" t="str">
        <f t="shared" si="46"/>
        <v xml:space="preserve"> </v>
      </c>
      <c r="AB37" s="63">
        <f t="shared" si="47"/>
        <v>0</v>
      </c>
      <c r="AC37" s="119"/>
      <c r="AD37" s="120" t="str">
        <f t="shared" si="48"/>
        <v xml:space="preserve"> </v>
      </c>
      <c r="AE37" s="121">
        <f t="shared" si="49"/>
        <v>0</v>
      </c>
      <c r="AF37" s="39">
        <f t="shared" si="50"/>
        <v>0</v>
      </c>
      <c r="AG37" s="64">
        <f t="shared" si="51"/>
        <v>27</v>
      </c>
      <c r="AH37" s="39">
        <f t="shared" si="52"/>
        <v>0</v>
      </c>
      <c r="AI37" s="123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0">
        <v>27</v>
      </c>
      <c r="BF37" s="120"/>
    </row>
    <row r="38" spans="1:58" x14ac:dyDescent="0.2">
      <c r="A38" s="38">
        <v>28</v>
      </c>
      <c r="B38" s="39">
        <f t="shared" si="33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34"/>
        <v xml:space="preserve"> </v>
      </c>
      <c r="J38" s="45">
        <f t="shared" si="35"/>
        <v>0</v>
      </c>
      <c r="K38" s="46"/>
      <c r="L38" s="47" t="str">
        <f t="shared" si="36"/>
        <v xml:space="preserve"> </v>
      </c>
      <c r="M38" s="48">
        <f t="shared" si="37"/>
        <v>0</v>
      </c>
      <c r="N38" s="49"/>
      <c r="O38" s="50" t="str">
        <f t="shared" si="38"/>
        <v xml:space="preserve"> </v>
      </c>
      <c r="P38" s="51">
        <f t="shared" si="39"/>
        <v>0</v>
      </c>
      <c r="Q38" s="52"/>
      <c r="R38" s="53" t="str">
        <f t="shared" si="40"/>
        <v xml:space="preserve"> </v>
      </c>
      <c r="S38" s="54">
        <f t="shared" si="41"/>
        <v>0</v>
      </c>
      <c r="T38" s="55"/>
      <c r="U38" s="56" t="str">
        <f t="shared" si="42"/>
        <v xml:space="preserve"> </v>
      </c>
      <c r="V38" s="57">
        <f t="shared" si="43"/>
        <v>0</v>
      </c>
      <c r="W38" s="58"/>
      <c r="X38" s="59" t="str">
        <f t="shared" si="44"/>
        <v xml:space="preserve"> </v>
      </c>
      <c r="Y38" s="60">
        <f t="shared" si="45"/>
        <v>0</v>
      </c>
      <c r="Z38" s="61"/>
      <c r="AA38" s="62" t="str">
        <f t="shared" si="46"/>
        <v xml:space="preserve"> </v>
      </c>
      <c r="AB38" s="63">
        <f t="shared" si="47"/>
        <v>0</v>
      </c>
      <c r="AC38" s="119"/>
      <c r="AD38" s="120" t="str">
        <f t="shared" si="48"/>
        <v xml:space="preserve"> </v>
      </c>
      <c r="AE38" s="121">
        <f t="shared" si="49"/>
        <v>0</v>
      </c>
      <c r="AF38" s="39">
        <f t="shared" si="50"/>
        <v>0</v>
      </c>
      <c r="AG38" s="64">
        <f t="shared" si="51"/>
        <v>28</v>
      </c>
      <c r="AH38" s="39">
        <f t="shared" si="52"/>
        <v>0</v>
      </c>
      <c r="AI38" s="125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0">
        <v>28</v>
      </c>
      <c r="BF38" s="120"/>
    </row>
    <row r="39" spans="1:58" x14ac:dyDescent="0.2">
      <c r="A39" s="38">
        <v>29</v>
      </c>
      <c r="B39" s="39">
        <f t="shared" si="33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34"/>
        <v xml:space="preserve"> </v>
      </c>
      <c r="J39" s="45">
        <f t="shared" si="35"/>
        <v>0</v>
      </c>
      <c r="K39" s="46"/>
      <c r="L39" s="47" t="str">
        <f t="shared" si="36"/>
        <v xml:space="preserve"> </v>
      </c>
      <c r="M39" s="48">
        <f t="shared" si="37"/>
        <v>0</v>
      </c>
      <c r="N39" s="49"/>
      <c r="O39" s="50" t="str">
        <f t="shared" si="38"/>
        <v xml:space="preserve"> </v>
      </c>
      <c r="P39" s="51">
        <f t="shared" si="39"/>
        <v>0</v>
      </c>
      <c r="Q39" s="52"/>
      <c r="R39" s="53" t="str">
        <f t="shared" si="40"/>
        <v xml:space="preserve"> </v>
      </c>
      <c r="S39" s="54">
        <f t="shared" si="41"/>
        <v>0</v>
      </c>
      <c r="T39" s="55"/>
      <c r="U39" s="56" t="str">
        <f t="shared" si="42"/>
        <v xml:space="preserve"> </v>
      </c>
      <c r="V39" s="57">
        <f t="shared" si="43"/>
        <v>0</v>
      </c>
      <c r="W39" s="58"/>
      <c r="X39" s="59" t="str">
        <f t="shared" si="44"/>
        <v xml:space="preserve"> </v>
      </c>
      <c r="Y39" s="60">
        <f t="shared" si="45"/>
        <v>0</v>
      </c>
      <c r="Z39" s="61"/>
      <c r="AA39" s="62" t="str">
        <f t="shared" si="46"/>
        <v xml:space="preserve"> </v>
      </c>
      <c r="AB39" s="63">
        <f t="shared" si="47"/>
        <v>0</v>
      </c>
      <c r="AC39" s="119"/>
      <c r="AD39" s="120" t="str">
        <f t="shared" si="48"/>
        <v xml:space="preserve"> </v>
      </c>
      <c r="AE39" s="121">
        <f t="shared" si="49"/>
        <v>0</v>
      </c>
      <c r="AF39" s="39">
        <f t="shared" si="50"/>
        <v>0</v>
      </c>
      <c r="AG39" s="64">
        <f t="shared" si="51"/>
        <v>29</v>
      </c>
      <c r="AH39" s="39">
        <f t="shared" si="52"/>
        <v>0</v>
      </c>
      <c r="AI39" s="124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0">
        <v>29</v>
      </c>
      <c r="BF39" s="120"/>
    </row>
    <row r="40" spans="1:58" x14ac:dyDescent="0.2">
      <c r="A40" s="38">
        <v>30</v>
      </c>
      <c r="B40" s="39">
        <f t="shared" si="33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34"/>
        <v xml:space="preserve"> </v>
      </c>
      <c r="J40" s="45">
        <f t="shared" si="35"/>
        <v>0</v>
      </c>
      <c r="K40" s="46"/>
      <c r="L40" s="47" t="str">
        <f t="shared" si="36"/>
        <v xml:space="preserve"> </v>
      </c>
      <c r="M40" s="48">
        <f t="shared" si="37"/>
        <v>0</v>
      </c>
      <c r="N40" s="49"/>
      <c r="O40" s="50" t="str">
        <f t="shared" si="38"/>
        <v xml:space="preserve"> </v>
      </c>
      <c r="P40" s="51">
        <f t="shared" si="39"/>
        <v>0</v>
      </c>
      <c r="Q40" s="52"/>
      <c r="R40" s="53" t="str">
        <f t="shared" si="40"/>
        <v xml:space="preserve"> </v>
      </c>
      <c r="S40" s="54">
        <f t="shared" si="41"/>
        <v>0</v>
      </c>
      <c r="T40" s="55"/>
      <c r="U40" s="56" t="str">
        <f t="shared" si="42"/>
        <v xml:space="preserve"> </v>
      </c>
      <c r="V40" s="57">
        <f t="shared" si="43"/>
        <v>0</v>
      </c>
      <c r="W40" s="58"/>
      <c r="X40" s="59" t="str">
        <f t="shared" si="44"/>
        <v xml:space="preserve"> </v>
      </c>
      <c r="Y40" s="60">
        <f t="shared" si="45"/>
        <v>0</v>
      </c>
      <c r="Z40" s="61"/>
      <c r="AA40" s="62" t="str">
        <f t="shared" si="46"/>
        <v xml:space="preserve"> </v>
      </c>
      <c r="AB40" s="63">
        <f t="shared" si="47"/>
        <v>0</v>
      </c>
      <c r="AC40" s="119"/>
      <c r="AD40" s="120" t="str">
        <f t="shared" si="48"/>
        <v xml:space="preserve"> </v>
      </c>
      <c r="AE40" s="121">
        <f t="shared" si="49"/>
        <v>0</v>
      </c>
      <c r="AF40" s="39">
        <f t="shared" si="50"/>
        <v>0</v>
      </c>
      <c r="AG40" s="64">
        <f t="shared" si="51"/>
        <v>30</v>
      </c>
      <c r="AH40" s="39">
        <f t="shared" si="52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0">
        <v>30</v>
      </c>
      <c r="BF40" s="120"/>
    </row>
    <row r="41" spans="1:58" x14ac:dyDescent="0.2">
      <c r="A41" s="38">
        <v>31</v>
      </c>
      <c r="B41" s="39">
        <f t="shared" si="33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34"/>
        <v xml:space="preserve"> </v>
      </c>
      <c r="J41" s="45">
        <f t="shared" si="35"/>
        <v>0</v>
      </c>
      <c r="K41" s="46"/>
      <c r="L41" s="47" t="str">
        <f t="shared" si="36"/>
        <v xml:space="preserve"> </v>
      </c>
      <c r="M41" s="48">
        <f t="shared" si="37"/>
        <v>0</v>
      </c>
      <c r="N41" s="49"/>
      <c r="O41" s="50" t="str">
        <f t="shared" si="38"/>
        <v xml:space="preserve"> </v>
      </c>
      <c r="P41" s="51">
        <f t="shared" si="39"/>
        <v>0</v>
      </c>
      <c r="Q41" s="52"/>
      <c r="R41" s="53" t="str">
        <f t="shared" si="40"/>
        <v xml:space="preserve"> </v>
      </c>
      <c r="S41" s="54">
        <f t="shared" si="41"/>
        <v>0</v>
      </c>
      <c r="T41" s="55"/>
      <c r="U41" s="56" t="str">
        <f t="shared" si="42"/>
        <v xml:space="preserve"> </v>
      </c>
      <c r="V41" s="57">
        <f t="shared" si="43"/>
        <v>0</v>
      </c>
      <c r="W41" s="58"/>
      <c r="X41" s="59" t="str">
        <f t="shared" si="44"/>
        <v xml:space="preserve"> </v>
      </c>
      <c r="Y41" s="60">
        <f t="shared" si="45"/>
        <v>0</v>
      </c>
      <c r="Z41" s="61"/>
      <c r="AA41" s="62" t="str">
        <f t="shared" si="46"/>
        <v xml:space="preserve"> </v>
      </c>
      <c r="AB41" s="63">
        <f t="shared" si="47"/>
        <v>0</v>
      </c>
      <c r="AC41" s="119"/>
      <c r="AD41" s="120" t="str">
        <f t="shared" si="48"/>
        <v xml:space="preserve"> </v>
      </c>
      <c r="AE41" s="121">
        <f t="shared" si="49"/>
        <v>0</v>
      </c>
      <c r="AF41" s="39">
        <f t="shared" si="50"/>
        <v>0</v>
      </c>
      <c r="AG41" s="64">
        <f t="shared" si="51"/>
        <v>31</v>
      </c>
      <c r="AH41" s="39">
        <f t="shared" si="52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0">
        <v>31</v>
      </c>
      <c r="BF41" s="120"/>
    </row>
    <row r="42" spans="1:58" x14ac:dyDescent="0.2">
      <c r="A42" s="38">
        <v>32</v>
      </c>
      <c r="B42" s="39">
        <f t="shared" si="33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34"/>
        <v xml:space="preserve"> </v>
      </c>
      <c r="J42" s="45">
        <f t="shared" si="35"/>
        <v>0</v>
      </c>
      <c r="K42" s="46"/>
      <c r="L42" s="47" t="str">
        <f t="shared" si="36"/>
        <v xml:space="preserve"> </v>
      </c>
      <c r="M42" s="48">
        <f t="shared" si="37"/>
        <v>0</v>
      </c>
      <c r="N42" s="49"/>
      <c r="O42" s="50" t="str">
        <f t="shared" si="38"/>
        <v xml:space="preserve"> </v>
      </c>
      <c r="P42" s="51">
        <f t="shared" si="39"/>
        <v>0</v>
      </c>
      <c r="Q42" s="52"/>
      <c r="R42" s="53" t="str">
        <f t="shared" si="40"/>
        <v xml:space="preserve"> </v>
      </c>
      <c r="S42" s="54">
        <f t="shared" si="41"/>
        <v>0</v>
      </c>
      <c r="T42" s="55"/>
      <c r="U42" s="56" t="str">
        <f t="shared" si="42"/>
        <v xml:space="preserve"> </v>
      </c>
      <c r="V42" s="57">
        <f t="shared" si="43"/>
        <v>0</v>
      </c>
      <c r="W42" s="58"/>
      <c r="X42" s="59" t="str">
        <f t="shared" si="44"/>
        <v xml:space="preserve"> </v>
      </c>
      <c r="Y42" s="60">
        <f t="shared" si="45"/>
        <v>0</v>
      </c>
      <c r="Z42" s="61"/>
      <c r="AA42" s="62" t="str">
        <f t="shared" si="46"/>
        <v xml:space="preserve"> </v>
      </c>
      <c r="AB42" s="63">
        <f t="shared" si="47"/>
        <v>0</v>
      </c>
      <c r="AC42" s="119"/>
      <c r="AD42" s="120" t="str">
        <f t="shared" si="48"/>
        <v xml:space="preserve"> </v>
      </c>
      <c r="AE42" s="121">
        <f t="shared" si="49"/>
        <v>0</v>
      </c>
      <c r="AF42" s="39">
        <f t="shared" si="50"/>
        <v>0</v>
      </c>
      <c r="AG42" s="64">
        <f t="shared" si="51"/>
        <v>32</v>
      </c>
      <c r="AH42" s="39">
        <f t="shared" si="52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0">
        <v>32</v>
      </c>
      <c r="BF42" s="120"/>
    </row>
    <row r="43" spans="1:58" x14ac:dyDescent="0.2">
      <c r="A43" s="38">
        <v>33</v>
      </c>
      <c r="B43" s="39">
        <f t="shared" si="33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34"/>
        <v xml:space="preserve"> </v>
      </c>
      <c r="J43" s="45">
        <f t="shared" si="35"/>
        <v>0</v>
      </c>
      <c r="K43" s="46"/>
      <c r="L43" s="47" t="str">
        <f t="shared" si="36"/>
        <v xml:space="preserve"> </v>
      </c>
      <c r="M43" s="48">
        <f t="shared" si="37"/>
        <v>0</v>
      </c>
      <c r="N43" s="49"/>
      <c r="O43" s="50" t="str">
        <f t="shared" si="38"/>
        <v xml:space="preserve"> </v>
      </c>
      <c r="P43" s="51">
        <f t="shared" si="39"/>
        <v>0</v>
      </c>
      <c r="Q43" s="52"/>
      <c r="R43" s="53" t="str">
        <f t="shared" si="40"/>
        <v xml:space="preserve"> </v>
      </c>
      <c r="S43" s="54">
        <f t="shared" si="41"/>
        <v>0</v>
      </c>
      <c r="T43" s="55"/>
      <c r="U43" s="56" t="str">
        <f t="shared" si="42"/>
        <v xml:space="preserve"> </v>
      </c>
      <c r="V43" s="57">
        <f t="shared" si="43"/>
        <v>0</v>
      </c>
      <c r="W43" s="58"/>
      <c r="X43" s="59" t="str">
        <f t="shared" si="44"/>
        <v xml:space="preserve"> </v>
      </c>
      <c r="Y43" s="60">
        <f t="shared" si="45"/>
        <v>0</v>
      </c>
      <c r="Z43" s="61"/>
      <c r="AA43" s="62" t="str">
        <f t="shared" si="46"/>
        <v xml:space="preserve"> </v>
      </c>
      <c r="AB43" s="63">
        <f t="shared" si="47"/>
        <v>0</v>
      </c>
      <c r="AC43" s="119"/>
      <c r="AD43" s="120" t="str">
        <f t="shared" si="48"/>
        <v xml:space="preserve"> </v>
      </c>
      <c r="AE43" s="121">
        <f t="shared" si="49"/>
        <v>0</v>
      </c>
      <c r="AF43" s="39">
        <f t="shared" si="50"/>
        <v>0</v>
      </c>
      <c r="AG43" s="64">
        <f t="shared" si="51"/>
        <v>33</v>
      </c>
      <c r="AH43" s="39">
        <f t="shared" si="52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0">
        <v>33</v>
      </c>
      <c r="BF43" s="120"/>
    </row>
    <row r="44" spans="1:58" x14ac:dyDescent="0.2">
      <c r="A44" s="38">
        <v>34</v>
      </c>
      <c r="B44" s="39">
        <f t="shared" si="33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34"/>
        <v xml:space="preserve"> </v>
      </c>
      <c r="J44" s="45">
        <f t="shared" si="35"/>
        <v>0</v>
      </c>
      <c r="K44" s="46"/>
      <c r="L44" s="47" t="str">
        <f t="shared" si="36"/>
        <v xml:space="preserve"> </v>
      </c>
      <c r="M44" s="48">
        <f t="shared" si="37"/>
        <v>0</v>
      </c>
      <c r="N44" s="49"/>
      <c r="O44" s="50" t="str">
        <f t="shared" si="38"/>
        <v xml:space="preserve"> </v>
      </c>
      <c r="P44" s="51">
        <f t="shared" si="39"/>
        <v>0</v>
      </c>
      <c r="Q44" s="52"/>
      <c r="R44" s="53" t="str">
        <f t="shared" si="40"/>
        <v xml:space="preserve"> </v>
      </c>
      <c r="S44" s="54">
        <f t="shared" si="41"/>
        <v>0</v>
      </c>
      <c r="T44" s="55"/>
      <c r="U44" s="56" t="str">
        <f t="shared" si="42"/>
        <v xml:space="preserve"> </v>
      </c>
      <c r="V44" s="57">
        <f t="shared" si="43"/>
        <v>0</v>
      </c>
      <c r="W44" s="58"/>
      <c r="X44" s="59" t="str">
        <f t="shared" si="44"/>
        <v xml:space="preserve"> </v>
      </c>
      <c r="Y44" s="60">
        <f t="shared" si="45"/>
        <v>0</v>
      </c>
      <c r="Z44" s="61"/>
      <c r="AA44" s="62" t="str">
        <f t="shared" si="46"/>
        <v xml:space="preserve"> </v>
      </c>
      <c r="AB44" s="63">
        <f t="shared" si="47"/>
        <v>0</v>
      </c>
      <c r="AC44" s="119"/>
      <c r="AD44" s="120" t="str">
        <f t="shared" si="48"/>
        <v xml:space="preserve"> </v>
      </c>
      <c r="AE44" s="121">
        <f t="shared" si="49"/>
        <v>0</v>
      </c>
      <c r="AF44" s="39">
        <f t="shared" si="50"/>
        <v>0</v>
      </c>
      <c r="AG44" s="64">
        <f t="shared" si="51"/>
        <v>34</v>
      </c>
      <c r="AH44" s="39">
        <f t="shared" si="52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0">
        <v>34</v>
      </c>
      <c r="BF44" s="120"/>
    </row>
    <row r="45" spans="1:58" x14ac:dyDescent="0.2">
      <c r="A45" s="38">
        <v>35</v>
      </c>
      <c r="B45" s="39">
        <f t="shared" si="33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34"/>
        <v xml:space="preserve"> </v>
      </c>
      <c r="J45" s="45">
        <f t="shared" si="35"/>
        <v>0</v>
      </c>
      <c r="K45" s="46"/>
      <c r="L45" s="47" t="str">
        <f t="shared" si="36"/>
        <v xml:space="preserve"> </v>
      </c>
      <c r="M45" s="48">
        <f t="shared" si="37"/>
        <v>0</v>
      </c>
      <c r="N45" s="49"/>
      <c r="O45" s="50" t="str">
        <f t="shared" si="38"/>
        <v xml:space="preserve"> </v>
      </c>
      <c r="P45" s="51">
        <f t="shared" si="39"/>
        <v>0</v>
      </c>
      <c r="Q45" s="52"/>
      <c r="R45" s="53" t="str">
        <f t="shared" si="40"/>
        <v xml:space="preserve"> </v>
      </c>
      <c r="S45" s="54">
        <f t="shared" si="41"/>
        <v>0</v>
      </c>
      <c r="T45" s="55"/>
      <c r="U45" s="56" t="str">
        <f t="shared" si="42"/>
        <v xml:space="preserve"> </v>
      </c>
      <c r="V45" s="57">
        <f t="shared" si="43"/>
        <v>0</v>
      </c>
      <c r="W45" s="58"/>
      <c r="X45" s="59" t="str">
        <f t="shared" si="44"/>
        <v xml:space="preserve"> </v>
      </c>
      <c r="Y45" s="60">
        <f t="shared" si="45"/>
        <v>0</v>
      </c>
      <c r="Z45" s="61"/>
      <c r="AA45" s="62" t="str">
        <f t="shared" si="46"/>
        <v xml:space="preserve"> </v>
      </c>
      <c r="AB45" s="63">
        <f t="shared" si="47"/>
        <v>0</v>
      </c>
      <c r="AC45" s="119"/>
      <c r="AD45" s="120" t="str">
        <f t="shared" si="48"/>
        <v xml:space="preserve"> </v>
      </c>
      <c r="AE45" s="121">
        <f t="shared" si="49"/>
        <v>0</v>
      </c>
      <c r="AF45" s="39">
        <f t="shared" si="50"/>
        <v>0</v>
      </c>
      <c r="AG45" s="64">
        <f t="shared" si="51"/>
        <v>35</v>
      </c>
      <c r="AH45" s="39">
        <f t="shared" si="52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0">
        <v>35</v>
      </c>
      <c r="BF45" s="120"/>
    </row>
    <row r="46" spans="1:58" x14ac:dyDescent="0.2">
      <c r="A46" s="38">
        <v>36</v>
      </c>
      <c r="B46" s="39">
        <f t="shared" si="33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4"/>
        <v xml:space="preserve"> </v>
      </c>
      <c r="J46" s="45">
        <f t="shared" si="35"/>
        <v>0</v>
      </c>
      <c r="K46" s="46"/>
      <c r="L46" s="47" t="str">
        <f t="shared" si="36"/>
        <v xml:space="preserve"> </v>
      </c>
      <c r="M46" s="48">
        <f t="shared" si="37"/>
        <v>0</v>
      </c>
      <c r="N46" s="49"/>
      <c r="O46" s="50" t="str">
        <f t="shared" si="38"/>
        <v xml:space="preserve"> </v>
      </c>
      <c r="P46" s="51">
        <f t="shared" si="39"/>
        <v>0</v>
      </c>
      <c r="Q46" s="52"/>
      <c r="R46" s="53" t="str">
        <f t="shared" si="40"/>
        <v xml:space="preserve"> </v>
      </c>
      <c r="S46" s="54">
        <f t="shared" si="41"/>
        <v>0</v>
      </c>
      <c r="T46" s="55"/>
      <c r="U46" s="56" t="str">
        <f t="shared" si="42"/>
        <v xml:space="preserve"> </v>
      </c>
      <c r="V46" s="57">
        <f t="shared" si="43"/>
        <v>0</v>
      </c>
      <c r="W46" s="58"/>
      <c r="X46" s="59" t="str">
        <f t="shared" si="44"/>
        <v xml:space="preserve"> </v>
      </c>
      <c r="Y46" s="60">
        <f t="shared" si="45"/>
        <v>0</v>
      </c>
      <c r="Z46" s="61"/>
      <c r="AA46" s="62" t="str">
        <f t="shared" si="46"/>
        <v xml:space="preserve"> </v>
      </c>
      <c r="AB46" s="63">
        <f t="shared" si="47"/>
        <v>0</v>
      </c>
      <c r="AC46" s="119"/>
      <c r="AD46" s="120" t="str">
        <f t="shared" si="48"/>
        <v xml:space="preserve"> </v>
      </c>
      <c r="AE46" s="121">
        <f t="shared" si="49"/>
        <v>0</v>
      </c>
      <c r="AF46" s="39">
        <f t="shared" si="50"/>
        <v>0</v>
      </c>
      <c r="AG46" s="64">
        <f t="shared" si="51"/>
        <v>36</v>
      </c>
      <c r="AH46" s="39">
        <f t="shared" si="52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0">
        <v>36</v>
      </c>
      <c r="BF46" s="120"/>
    </row>
    <row r="47" spans="1:58" x14ac:dyDescent="0.2">
      <c r="A47" s="38">
        <v>37</v>
      </c>
      <c r="B47" s="39">
        <f t="shared" si="33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4"/>
        <v xml:space="preserve"> </v>
      </c>
      <c r="J47" s="45">
        <f t="shared" si="35"/>
        <v>0</v>
      </c>
      <c r="K47" s="46"/>
      <c r="L47" s="47" t="str">
        <f t="shared" si="36"/>
        <v xml:space="preserve"> </v>
      </c>
      <c r="M47" s="48">
        <f t="shared" si="37"/>
        <v>0</v>
      </c>
      <c r="N47" s="49"/>
      <c r="O47" s="50" t="str">
        <f t="shared" si="38"/>
        <v xml:space="preserve"> </v>
      </c>
      <c r="P47" s="51">
        <f t="shared" si="39"/>
        <v>0</v>
      </c>
      <c r="Q47" s="52"/>
      <c r="R47" s="53" t="str">
        <f t="shared" si="40"/>
        <v xml:space="preserve"> </v>
      </c>
      <c r="S47" s="54">
        <f t="shared" si="41"/>
        <v>0</v>
      </c>
      <c r="T47" s="55"/>
      <c r="U47" s="56" t="str">
        <f t="shared" si="42"/>
        <v xml:space="preserve"> </v>
      </c>
      <c r="V47" s="57">
        <f t="shared" si="43"/>
        <v>0</v>
      </c>
      <c r="W47" s="58"/>
      <c r="X47" s="59" t="str">
        <f t="shared" si="44"/>
        <v xml:space="preserve"> </v>
      </c>
      <c r="Y47" s="60">
        <f t="shared" si="45"/>
        <v>0</v>
      </c>
      <c r="Z47" s="61"/>
      <c r="AA47" s="62" t="str">
        <f t="shared" si="46"/>
        <v xml:space="preserve"> </v>
      </c>
      <c r="AB47" s="63">
        <f t="shared" si="47"/>
        <v>0</v>
      </c>
      <c r="AC47" s="119"/>
      <c r="AD47" s="120" t="str">
        <f t="shared" si="48"/>
        <v xml:space="preserve"> </v>
      </c>
      <c r="AE47" s="121">
        <f t="shared" si="49"/>
        <v>0</v>
      </c>
      <c r="AF47" s="39">
        <f t="shared" si="50"/>
        <v>0</v>
      </c>
      <c r="AG47" s="64">
        <f t="shared" si="51"/>
        <v>37</v>
      </c>
      <c r="AH47" s="39">
        <f t="shared" si="52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0">
        <v>37</v>
      </c>
      <c r="BF47" s="120"/>
    </row>
    <row r="48" spans="1:58" x14ac:dyDescent="0.2">
      <c r="A48" s="38">
        <v>38</v>
      </c>
      <c r="B48" s="39">
        <f t="shared" si="33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4"/>
        <v xml:space="preserve"> </v>
      </c>
      <c r="J48" s="45">
        <f t="shared" si="35"/>
        <v>0</v>
      </c>
      <c r="K48" s="46"/>
      <c r="L48" s="47" t="str">
        <f t="shared" si="36"/>
        <v xml:space="preserve"> </v>
      </c>
      <c r="M48" s="48">
        <f t="shared" si="37"/>
        <v>0</v>
      </c>
      <c r="N48" s="49"/>
      <c r="O48" s="50" t="str">
        <f t="shared" si="38"/>
        <v xml:space="preserve"> </v>
      </c>
      <c r="P48" s="51">
        <f t="shared" si="39"/>
        <v>0</v>
      </c>
      <c r="Q48" s="52"/>
      <c r="R48" s="53" t="str">
        <f t="shared" si="40"/>
        <v xml:space="preserve"> </v>
      </c>
      <c r="S48" s="54">
        <f t="shared" si="41"/>
        <v>0</v>
      </c>
      <c r="T48" s="55"/>
      <c r="U48" s="56" t="str">
        <f t="shared" si="42"/>
        <v xml:space="preserve"> </v>
      </c>
      <c r="V48" s="57">
        <f t="shared" si="43"/>
        <v>0</v>
      </c>
      <c r="W48" s="58"/>
      <c r="X48" s="59" t="str">
        <f t="shared" si="44"/>
        <v xml:space="preserve"> </v>
      </c>
      <c r="Y48" s="60">
        <f t="shared" si="45"/>
        <v>0</v>
      </c>
      <c r="Z48" s="61"/>
      <c r="AA48" s="62" t="str">
        <f t="shared" si="46"/>
        <v xml:space="preserve"> </v>
      </c>
      <c r="AB48" s="63">
        <f t="shared" si="47"/>
        <v>0</v>
      </c>
      <c r="AC48" s="119"/>
      <c r="AD48" s="120" t="str">
        <f t="shared" si="48"/>
        <v xml:space="preserve"> </v>
      </c>
      <c r="AE48" s="121">
        <f t="shared" si="49"/>
        <v>0</v>
      </c>
      <c r="AF48" s="39">
        <f t="shared" si="50"/>
        <v>0</v>
      </c>
      <c r="AG48" s="64">
        <f t="shared" si="51"/>
        <v>38</v>
      </c>
      <c r="AH48" s="39">
        <f t="shared" si="52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0">
        <v>38</v>
      </c>
      <c r="BF48" s="120"/>
    </row>
    <row r="49" spans="1:58" x14ac:dyDescent="0.2">
      <c r="A49" s="38">
        <v>39</v>
      </c>
      <c r="B49" s="39">
        <f t="shared" si="33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4"/>
        <v xml:space="preserve"> </v>
      </c>
      <c r="J49" s="45">
        <f t="shared" si="35"/>
        <v>0</v>
      </c>
      <c r="K49" s="46"/>
      <c r="L49" s="47" t="str">
        <f t="shared" si="36"/>
        <v xml:space="preserve"> </v>
      </c>
      <c r="M49" s="48">
        <f t="shared" si="37"/>
        <v>0</v>
      </c>
      <c r="N49" s="49"/>
      <c r="O49" s="50" t="str">
        <f t="shared" si="38"/>
        <v xml:space="preserve"> </v>
      </c>
      <c r="P49" s="51">
        <f t="shared" si="39"/>
        <v>0</v>
      </c>
      <c r="Q49" s="52"/>
      <c r="R49" s="53" t="str">
        <f t="shared" si="40"/>
        <v xml:space="preserve"> </v>
      </c>
      <c r="S49" s="54">
        <f t="shared" si="41"/>
        <v>0</v>
      </c>
      <c r="T49" s="55"/>
      <c r="U49" s="56" t="str">
        <f t="shared" si="42"/>
        <v xml:space="preserve"> </v>
      </c>
      <c r="V49" s="57">
        <f t="shared" si="43"/>
        <v>0</v>
      </c>
      <c r="W49" s="58"/>
      <c r="X49" s="59" t="str">
        <f t="shared" si="44"/>
        <v xml:space="preserve"> </v>
      </c>
      <c r="Y49" s="60">
        <f t="shared" si="45"/>
        <v>0</v>
      </c>
      <c r="Z49" s="61"/>
      <c r="AA49" s="62" t="str">
        <f t="shared" si="46"/>
        <v xml:space="preserve"> </v>
      </c>
      <c r="AB49" s="63">
        <f t="shared" si="47"/>
        <v>0</v>
      </c>
      <c r="AC49" s="119"/>
      <c r="AD49" s="120" t="str">
        <f t="shared" si="48"/>
        <v xml:space="preserve"> </v>
      </c>
      <c r="AE49" s="121">
        <f t="shared" si="49"/>
        <v>0</v>
      </c>
      <c r="AF49" s="39">
        <f t="shared" si="50"/>
        <v>0</v>
      </c>
      <c r="AG49" s="64">
        <f t="shared" si="51"/>
        <v>39</v>
      </c>
      <c r="AH49" s="39">
        <f t="shared" si="52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0">
        <v>39</v>
      </c>
      <c r="BF49" s="120"/>
    </row>
    <row r="50" spans="1:58" x14ac:dyDescent="0.2">
      <c r="A50" s="38">
        <v>40</v>
      </c>
      <c r="B50" s="39">
        <f t="shared" si="33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4"/>
        <v xml:space="preserve"> </v>
      </c>
      <c r="J50" s="45">
        <f t="shared" si="35"/>
        <v>0</v>
      </c>
      <c r="K50" s="46"/>
      <c r="L50" s="47" t="str">
        <f t="shared" si="36"/>
        <v xml:space="preserve"> </v>
      </c>
      <c r="M50" s="48">
        <f t="shared" si="37"/>
        <v>0</v>
      </c>
      <c r="N50" s="49"/>
      <c r="O50" s="50" t="str">
        <f t="shared" si="38"/>
        <v xml:space="preserve"> </v>
      </c>
      <c r="P50" s="51">
        <f t="shared" si="39"/>
        <v>0</v>
      </c>
      <c r="Q50" s="52"/>
      <c r="R50" s="53" t="str">
        <f t="shared" si="40"/>
        <v xml:space="preserve"> </v>
      </c>
      <c r="S50" s="54">
        <f t="shared" si="41"/>
        <v>0</v>
      </c>
      <c r="T50" s="55"/>
      <c r="U50" s="56" t="str">
        <f t="shared" si="42"/>
        <v xml:space="preserve"> </v>
      </c>
      <c r="V50" s="57">
        <f t="shared" si="43"/>
        <v>0</v>
      </c>
      <c r="W50" s="58"/>
      <c r="X50" s="59" t="str">
        <f t="shared" si="44"/>
        <v xml:space="preserve"> </v>
      </c>
      <c r="Y50" s="60">
        <f t="shared" si="45"/>
        <v>0</v>
      </c>
      <c r="Z50" s="61"/>
      <c r="AA50" s="62" t="str">
        <f t="shared" si="46"/>
        <v xml:space="preserve"> </v>
      </c>
      <c r="AB50" s="63">
        <f t="shared" si="47"/>
        <v>0</v>
      </c>
      <c r="AC50" s="119"/>
      <c r="AD50" s="120" t="str">
        <f t="shared" si="48"/>
        <v xml:space="preserve"> </v>
      </c>
      <c r="AE50" s="121">
        <f t="shared" si="49"/>
        <v>0</v>
      </c>
      <c r="AF50" s="39">
        <f t="shared" si="50"/>
        <v>0</v>
      </c>
      <c r="AG50" s="64">
        <f t="shared" si="51"/>
        <v>40</v>
      </c>
      <c r="AH50" s="39">
        <f t="shared" si="52"/>
        <v>0</v>
      </c>
      <c r="AI50" s="124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0">
        <v>40</v>
      </c>
      <c r="BF50" s="120"/>
    </row>
    <row r="51" spans="1:58" x14ac:dyDescent="0.2">
      <c r="A51" s="38">
        <v>41</v>
      </c>
      <c r="B51" s="39">
        <f t="shared" si="33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4"/>
        <v xml:space="preserve"> </v>
      </c>
      <c r="J51" s="45">
        <f t="shared" si="35"/>
        <v>0</v>
      </c>
      <c r="K51" s="46"/>
      <c r="L51" s="47" t="str">
        <f t="shared" si="36"/>
        <v xml:space="preserve"> </v>
      </c>
      <c r="M51" s="48">
        <f t="shared" si="37"/>
        <v>0</v>
      </c>
      <c r="N51" s="49"/>
      <c r="O51" s="50" t="str">
        <f t="shared" si="38"/>
        <v xml:space="preserve"> </v>
      </c>
      <c r="P51" s="51">
        <f t="shared" si="39"/>
        <v>0</v>
      </c>
      <c r="Q51" s="52"/>
      <c r="R51" s="53" t="str">
        <f t="shared" si="40"/>
        <v xml:space="preserve"> </v>
      </c>
      <c r="S51" s="54">
        <f t="shared" si="41"/>
        <v>0</v>
      </c>
      <c r="T51" s="55"/>
      <c r="U51" s="56" t="str">
        <f t="shared" si="42"/>
        <v xml:space="preserve"> </v>
      </c>
      <c r="V51" s="57">
        <f t="shared" si="43"/>
        <v>0</v>
      </c>
      <c r="W51" s="58"/>
      <c r="X51" s="59" t="str">
        <f t="shared" si="44"/>
        <v xml:space="preserve"> </v>
      </c>
      <c r="Y51" s="60">
        <f t="shared" si="45"/>
        <v>0</v>
      </c>
      <c r="Z51" s="61"/>
      <c r="AA51" s="62" t="str">
        <f t="shared" si="46"/>
        <v xml:space="preserve"> </v>
      </c>
      <c r="AB51" s="63">
        <f t="shared" si="47"/>
        <v>0</v>
      </c>
      <c r="AC51" s="119"/>
      <c r="AD51" s="120" t="str">
        <f t="shared" si="48"/>
        <v xml:space="preserve"> </v>
      </c>
      <c r="AE51" s="121">
        <f t="shared" si="49"/>
        <v>0</v>
      </c>
      <c r="AF51" s="39">
        <f t="shared" si="50"/>
        <v>0</v>
      </c>
      <c r="AG51" s="64">
        <f t="shared" si="51"/>
        <v>41</v>
      </c>
      <c r="AH51" s="39">
        <f t="shared" si="52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0">
        <v>41</v>
      </c>
      <c r="BF51" s="120"/>
    </row>
    <row r="52" spans="1:58" x14ac:dyDescent="0.2">
      <c r="A52" s="38">
        <v>42</v>
      </c>
      <c r="B52" s="39">
        <f t="shared" si="33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4"/>
        <v xml:space="preserve"> </v>
      </c>
      <c r="J52" s="45">
        <f t="shared" si="35"/>
        <v>0</v>
      </c>
      <c r="K52" s="46"/>
      <c r="L52" s="47" t="str">
        <f t="shared" si="36"/>
        <v xml:space="preserve"> </v>
      </c>
      <c r="M52" s="48">
        <f t="shared" si="37"/>
        <v>0</v>
      </c>
      <c r="N52" s="49"/>
      <c r="O52" s="50" t="str">
        <f t="shared" si="38"/>
        <v xml:space="preserve"> </v>
      </c>
      <c r="P52" s="51">
        <f t="shared" si="39"/>
        <v>0</v>
      </c>
      <c r="Q52" s="52"/>
      <c r="R52" s="53" t="str">
        <f t="shared" si="40"/>
        <v xml:space="preserve"> </v>
      </c>
      <c r="S52" s="54">
        <f t="shared" si="41"/>
        <v>0</v>
      </c>
      <c r="T52" s="55"/>
      <c r="U52" s="56" t="str">
        <f t="shared" si="42"/>
        <v xml:space="preserve"> </v>
      </c>
      <c r="V52" s="57">
        <f t="shared" si="43"/>
        <v>0</v>
      </c>
      <c r="W52" s="58"/>
      <c r="X52" s="59" t="str">
        <f t="shared" si="44"/>
        <v xml:space="preserve"> </v>
      </c>
      <c r="Y52" s="60">
        <f t="shared" si="45"/>
        <v>0</v>
      </c>
      <c r="Z52" s="61"/>
      <c r="AA52" s="62" t="str">
        <f t="shared" si="46"/>
        <v xml:space="preserve"> </v>
      </c>
      <c r="AB52" s="63">
        <f t="shared" si="47"/>
        <v>0</v>
      </c>
      <c r="AC52" s="119"/>
      <c r="AD52" s="120" t="str">
        <f t="shared" si="48"/>
        <v xml:space="preserve"> </v>
      </c>
      <c r="AE52" s="121">
        <f t="shared" si="49"/>
        <v>0</v>
      </c>
      <c r="AF52" s="39">
        <f t="shared" si="50"/>
        <v>0</v>
      </c>
      <c r="AG52" s="64">
        <f t="shared" si="51"/>
        <v>42</v>
      </c>
      <c r="AH52" s="39">
        <f t="shared" si="52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0">
        <v>42</v>
      </c>
      <c r="BF52" s="120"/>
    </row>
    <row r="53" spans="1:58" x14ac:dyDescent="0.2">
      <c r="A53" s="38">
        <v>43</v>
      </c>
      <c r="B53" s="39">
        <f t="shared" si="33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4"/>
        <v xml:space="preserve"> </v>
      </c>
      <c r="J53" s="45">
        <f t="shared" si="35"/>
        <v>0</v>
      </c>
      <c r="K53" s="46"/>
      <c r="L53" s="47" t="str">
        <f t="shared" si="36"/>
        <v xml:space="preserve"> </v>
      </c>
      <c r="M53" s="48">
        <f t="shared" si="37"/>
        <v>0</v>
      </c>
      <c r="N53" s="49"/>
      <c r="O53" s="50" t="str">
        <f t="shared" si="38"/>
        <v xml:space="preserve"> </v>
      </c>
      <c r="P53" s="51">
        <f t="shared" si="39"/>
        <v>0</v>
      </c>
      <c r="Q53" s="52"/>
      <c r="R53" s="53" t="str">
        <f t="shared" si="40"/>
        <v xml:space="preserve"> </v>
      </c>
      <c r="S53" s="54">
        <f t="shared" si="41"/>
        <v>0</v>
      </c>
      <c r="T53" s="55"/>
      <c r="U53" s="56" t="str">
        <f t="shared" si="42"/>
        <v xml:space="preserve"> </v>
      </c>
      <c r="V53" s="57">
        <f t="shared" si="43"/>
        <v>0</v>
      </c>
      <c r="W53" s="58"/>
      <c r="X53" s="59" t="str">
        <f t="shared" si="44"/>
        <v xml:space="preserve"> </v>
      </c>
      <c r="Y53" s="60">
        <f t="shared" si="45"/>
        <v>0</v>
      </c>
      <c r="Z53" s="61"/>
      <c r="AA53" s="62" t="str">
        <f t="shared" si="46"/>
        <v xml:space="preserve"> </v>
      </c>
      <c r="AB53" s="63">
        <f t="shared" si="47"/>
        <v>0</v>
      </c>
      <c r="AC53" s="119"/>
      <c r="AD53" s="120" t="str">
        <f t="shared" si="48"/>
        <v xml:space="preserve"> </v>
      </c>
      <c r="AE53" s="121">
        <f t="shared" si="49"/>
        <v>0</v>
      </c>
      <c r="AF53" s="39">
        <f t="shared" si="50"/>
        <v>0</v>
      </c>
      <c r="AG53" s="64">
        <f t="shared" si="51"/>
        <v>43</v>
      </c>
      <c r="AH53" s="39">
        <f t="shared" si="52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0">
        <v>43</v>
      </c>
      <c r="BF53" s="120"/>
    </row>
    <row r="54" spans="1:58" x14ac:dyDescent="0.2">
      <c r="A54" s="38">
        <v>44</v>
      </c>
      <c r="B54" s="39">
        <f t="shared" si="33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4"/>
        <v xml:space="preserve"> </v>
      </c>
      <c r="J54" s="45">
        <f t="shared" si="35"/>
        <v>0</v>
      </c>
      <c r="K54" s="46"/>
      <c r="L54" s="47" t="str">
        <f t="shared" si="36"/>
        <v xml:space="preserve"> </v>
      </c>
      <c r="M54" s="48">
        <f t="shared" si="37"/>
        <v>0</v>
      </c>
      <c r="N54" s="49"/>
      <c r="O54" s="50" t="str">
        <f t="shared" si="38"/>
        <v xml:space="preserve"> </v>
      </c>
      <c r="P54" s="51">
        <f t="shared" si="39"/>
        <v>0</v>
      </c>
      <c r="Q54" s="52"/>
      <c r="R54" s="53" t="str">
        <f t="shared" si="40"/>
        <v xml:space="preserve"> </v>
      </c>
      <c r="S54" s="54">
        <f t="shared" si="41"/>
        <v>0</v>
      </c>
      <c r="T54" s="55"/>
      <c r="U54" s="56" t="str">
        <f t="shared" si="42"/>
        <v xml:space="preserve"> </v>
      </c>
      <c r="V54" s="57">
        <f t="shared" si="43"/>
        <v>0</v>
      </c>
      <c r="W54" s="58"/>
      <c r="X54" s="59" t="str">
        <f t="shared" si="44"/>
        <v xml:space="preserve"> </v>
      </c>
      <c r="Y54" s="60">
        <f t="shared" si="45"/>
        <v>0</v>
      </c>
      <c r="Z54" s="61"/>
      <c r="AA54" s="62" t="str">
        <f t="shared" si="46"/>
        <v xml:space="preserve"> </v>
      </c>
      <c r="AB54" s="63">
        <f t="shared" si="47"/>
        <v>0</v>
      </c>
      <c r="AC54" s="119"/>
      <c r="AD54" s="120" t="str">
        <f t="shared" si="48"/>
        <v xml:space="preserve"> </v>
      </c>
      <c r="AE54" s="121">
        <f t="shared" si="49"/>
        <v>0</v>
      </c>
      <c r="AF54" s="39">
        <f t="shared" si="50"/>
        <v>0</v>
      </c>
      <c r="AG54" s="64">
        <f t="shared" si="51"/>
        <v>44</v>
      </c>
      <c r="AH54" s="39">
        <f t="shared" si="52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0">
        <v>44</v>
      </c>
      <c r="BF54" s="120"/>
    </row>
    <row r="55" spans="1:58" x14ac:dyDescent="0.2">
      <c r="A55" s="38">
        <v>45</v>
      </c>
      <c r="B55" s="39">
        <f t="shared" si="33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4"/>
        <v xml:space="preserve"> </v>
      </c>
      <c r="J55" s="45">
        <f t="shared" si="35"/>
        <v>0</v>
      </c>
      <c r="K55" s="46"/>
      <c r="L55" s="47" t="str">
        <f t="shared" si="36"/>
        <v xml:space="preserve"> </v>
      </c>
      <c r="M55" s="48">
        <f t="shared" si="37"/>
        <v>0</v>
      </c>
      <c r="N55" s="49"/>
      <c r="O55" s="50" t="str">
        <f t="shared" si="38"/>
        <v xml:space="preserve"> </v>
      </c>
      <c r="P55" s="51">
        <f t="shared" si="39"/>
        <v>0</v>
      </c>
      <c r="Q55" s="52"/>
      <c r="R55" s="53" t="str">
        <f t="shared" si="40"/>
        <v xml:space="preserve"> </v>
      </c>
      <c r="S55" s="54">
        <f t="shared" si="41"/>
        <v>0</v>
      </c>
      <c r="T55" s="55"/>
      <c r="U55" s="56" t="str">
        <f t="shared" si="42"/>
        <v xml:space="preserve"> </v>
      </c>
      <c r="V55" s="57">
        <f t="shared" si="43"/>
        <v>0</v>
      </c>
      <c r="W55" s="58"/>
      <c r="X55" s="59" t="str">
        <f t="shared" si="44"/>
        <v xml:space="preserve"> </v>
      </c>
      <c r="Y55" s="60">
        <f t="shared" si="45"/>
        <v>0</v>
      </c>
      <c r="Z55" s="61"/>
      <c r="AA55" s="62" t="str">
        <f t="shared" si="46"/>
        <v xml:space="preserve"> </v>
      </c>
      <c r="AB55" s="63">
        <f t="shared" si="47"/>
        <v>0</v>
      </c>
      <c r="AC55" s="119"/>
      <c r="AD55" s="120" t="str">
        <f t="shared" si="48"/>
        <v xml:space="preserve"> </v>
      </c>
      <c r="AE55" s="121">
        <f t="shared" si="49"/>
        <v>0</v>
      </c>
      <c r="AF55" s="39">
        <f t="shared" si="50"/>
        <v>0</v>
      </c>
      <c r="AG55" s="64">
        <f t="shared" si="51"/>
        <v>45</v>
      </c>
      <c r="AH55" s="39">
        <f t="shared" si="52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0">
        <v>45</v>
      </c>
      <c r="BF55" s="120"/>
    </row>
    <row r="56" spans="1:58" x14ac:dyDescent="0.2">
      <c r="A56" s="38">
        <v>46</v>
      </c>
      <c r="B56" s="39">
        <f t="shared" si="33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4"/>
        <v xml:space="preserve"> </v>
      </c>
      <c r="J56" s="45">
        <f t="shared" si="35"/>
        <v>0</v>
      </c>
      <c r="K56" s="46"/>
      <c r="L56" s="47" t="str">
        <f t="shared" si="36"/>
        <v xml:space="preserve"> </v>
      </c>
      <c r="M56" s="48">
        <f t="shared" si="37"/>
        <v>0</v>
      </c>
      <c r="N56" s="49"/>
      <c r="O56" s="50" t="str">
        <f t="shared" si="38"/>
        <v xml:space="preserve"> </v>
      </c>
      <c r="P56" s="51">
        <f t="shared" si="39"/>
        <v>0</v>
      </c>
      <c r="Q56" s="52"/>
      <c r="R56" s="53" t="str">
        <f t="shared" si="40"/>
        <v xml:space="preserve"> </v>
      </c>
      <c r="S56" s="54">
        <f t="shared" si="41"/>
        <v>0</v>
      </c>
      <c r="T56" s="55"/>
      <c r="U56" s="56" t="str">
        <f t="shared" si="42"/>
        <v xml:space="preserve"> </v>
      </c>
      <c r="V56" s="57">
        <f t="shared" si="43"/>
        <v>0</v>
      </c>
      <c r="W56" s="58"/>
      <c r="X56" s="59" t="str">
        <f t="shared" si="44"/>
        <v xml:space="preserve"> </v>
      </c>
      <c r="Y56" s="60">
        <f t="shared" si="45"/>
        <v>0</v>
      </c>
      <c r="Z56" s="61"/>
      <c r="AA56" s="62" t="str">
        <f t="shared" si="46"/>
        <v xml:space="preserve"> </v>
      </c>
      <c r="AB56" s="63">
        <f t="shared" si="47"/>
        <v>0</v>
      </c>
      <c r="AC56" s="119"/>
      <c r="AD56" s="120" t="str">
        <f t="shared" si="48"/>
        <v xml:space="preserve"> </v>
      </c>
      <c r="AE56" s="121">
        <f t="shared" si="49"/>
        <v>0</v>
      </c>
      <c r="AF56" s="39">
        <f t="shared" si="50"/>
        <v>0</v>
      </c>
      <c r="AG56" s="64">
        <f t="shared" si="51"/>
        <v>46</v>
      </c>
      <c r="AH56" s="39">
        <f t="shared" si="52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0">
        <v>46</v>
      </c>
      <c r="BF56" s="120"/>
    </row>
    <row r="57" spans="1:58" x14ac:dyDescent="0.2">
      <c r="A57" s="38">
        <v>47</v>
      </c>
      <c r="B57" s="39">
        <f t="shared" si="33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4"/>
        <v xml:space="preserve"> </v>
      </c>
      <c r="J57" s="45">
        <f t="shared" si="35"/>
        <v>0</v>
      </c>
      <c r="K57" s="46"/>
      <c r="L57" s="47" t="str">
        <f t="shared" si="36"/>
        <v xml:space="preserve"> </v>
      </c>
      <c r="M57" s="48">
        <f t="shared" si="37"/>
        <v>0</v>
      </c>
      <c r="N57" s="49"/>
      <c r="O57" s="50" t="str">
        <f t="shared" si="38"/>
        <v xml:space="preserve"> </v>
      </c>
      <c r="P57" s="51">
        <f t="shared" si="39"/>
        <v>0</v>
      </c>
      <c r="Q57" s="52"/>
      <c r="R57" s="53" t="str">
        <f t="shared" si="40"/>
        <v xml:space="preserve"> </v>
      </c>
      <c r="S57" s="54">
        <f t="shared" si="41"/>
        <v>0</v>
      </c>
      <c r="T57" s="55"/>
      <c r="U57" s="56" t="str">
        <f t="shared" si="42"/>
        <v xml:space="preserve"> </v>
      </c>
      <c r="V57" s="57">
        <f t="shared" si="43"/>
        <v>0</v>
      </c>
      <c r="W57" s="58"/>
      <c r="X57" s="59" t="str">
        <f t="shared" si="44"/>
        <v xml:space="preserve"> </v>
      </c>
      <c r="Y57" s="60">
        <f t="shared" si="45"/>
        <v>0</v>
      </c>
      <c r="Z57" s="61"/>
      <c r="AA57" s="62" t="str">
        <f t="shared" si="46"/>
        <v xml:space="preserve"> </v>
      </c>
      <c r="AB57" s="63">
        <f t="shared" si="47"/>
        <v>0</v>
      </c>
      <c r="AC57" s="119"/>
      <c r="AD57" s="120" t="str">
        <f t="shared" si="48"/>
        <v xml:space="preserve"> </v>
      </c>
      <c r="AE57" s="121">
        <f t="shared" si="49"/>
        <v>0</v>
      </c>
      <c r="AF57" s="39">
        <f t="shared" si="50"/>
        <v>0</v>
      </c>
      <c r="AG57" s="64">
        <f t="shared" si="51"/>
        <v>47</v>
      </c>
      <c r="AH57" s="39">
        <f t="shared" si="52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0">
        <v>47</v>
      </c>
      <c r="BF57" s="120"/>
    </row>
    <row r="58" spans="1:58" x14ac:dyDescent="0.2">
      <c r="A58" s="38">
        <v>48</v>
      </c>
      <c r="B58" s="39">
        <f t="shared" si="33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4"/>
        <v xml:space="preserve"> </v>
      </c>
      <c r="J58" s="45">
        <f t="shared" si="35"/>
        <v>0</v>
      </c>
      <c r="K58" s="46"/>
      <c r="L58" s="47" t="str">
        <f t="shared" si="36"/>
        <v xml:space="preserve"> </v>
      </c>
      <c r="M58" s="48">
        <f t="shared" si="37"/>
        <v>0</v>
      </c>
      <c r="N58" s="49"/>
      <c r="O58" s="50" t="str">
        <f t="shared" si="38"/>
        <v xml:space="preserve"> </v>
      </c>
      <c r="P58" s="51">
        <f t="shared" si="39"/>
        <v>0</v>
      </c>
      <c r="Q58" s="52"/>
      <c r="R58" s="53" t="str">
        <f t="shared" si="40"/>
        <v xml:space="preserve"> </v>
      </c>
      <c r="S58" s="54">
        <f t="shared" si="41"/>
        <v>0</v>
      </c>
      <c r="T58" s="55"/>
      <c r="U58" s="56" t="str">
        <f t="shared" si="42"/>
        <v xml:space="preserve"> </v>
      </c>
      <c r="V58" s="57">
        <f t="shared" si="43"/>
        <v>0</v>
      </c>
      <c r="W58" s="58"/>
      <c r="X58" s="59" t="str">
        <f t="shared" si="44"/>
        <v xml:space="preserve"> </v>
      </c>
      <c r="Y58" s="60">
        <f t="shared" si="45"/>
        <v>0</v>
      </c>
      <c r="Z58" s="61"/>
      <c r="AA58" s="62" t="str">
        <f t="shared" si="46"/>
        <v xml:space="preserve"> </v>
      </c>
      <c r="AB58" s="63">
        <f t="shared" si="47"/>
        <v>0</v>
      </c>
      <c r="AC58" s="119"/>
      <c r="AD58" s="120" t="str">
        <f t="shared" si="48"/>
        <v xml:space="preserve"> </v>
      </c>
      <c r="AE58" s="121">
        <f t="shared" si="49"/>
        <v>0</v>
      </c>
      <c r="AF58" s="39">
        <f t="shared" si="50"/>
        <v>0</v>
      </c>
      <c r="AG58" s="64">
        <f t="shared" si="51"/>
        <v>48</v>
      </c>
      <c r="AH58" s="39">
        <f t="shared" si="52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0">
        <v>48</v>
      </c>
      <c r="BF58" s="120"/>
    </row>
    <row r="59" spans="1:58" x14ac:dyDescent="0.2">
      <c r="A59" s="38">
        <v>49</v>
      </c>
      <c r="B59" s="39">
        <f t="shared" si="33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4"/>
        <v xml:space="preserve"> </v>
      </c>
      <c r="J59" s="45">
        <f t="shared" si="35"/>
        <v>0</v>
      </c>
      <c r="K59" s="46"/>
      <c r="L59" s="47" t="str">
        <f t="shared" si="36"/>
        <v xml:space="preserve"> </v>
      </c>
      <c r="M59" s="48">
        <f t="shared" si="37"/>
        <v>0</v>
      </c>
      <c r="N59" s="49"/>
      <c r="O59" s="50" t="str">
        <f t="shared" si="38"/>
        <v xml:space="preserve"> </v>
      </c>
      <c r="P59" s="51">
        <f t="shared" si="39"/>
        <v>0</v>
      </c>
      <c r="Q59" s="52"/>
      <c r="R59" s="53" t="str">
        <f t="shared" si="40"/>
        <v xml:space="preserve"> </v>
      </c>
      <c r="S59" s="54">
        <f t="shared" si="41"/>
        <v>0</v>
      </c>
      <c r="T59" s="55"/>
      <c r="U59" s="56" t="str">
        <f t="shared" si="42"/>
        <v xml:space="preserve"> </v>
      </c>
      <c r="V59" s="57">
        <f t="shared" si="43"/>
        <v>0</v>
      </c>
      <c r="W59" s="58"/>
      <c r="X59" s="59" t="str">
        <f t="shared" si="44"/>
        <v xml:space="preserve"> </v>
      </c>
      <c r="Y59" s="60">
        <f t="shared" si="45"/>
        <v>0</v>
      </c>
      <c r="Z59" s="61"/>
      <c r="AA59" s="62" t="str">
        <f t="shared" si="46"/>
        <v xml:space="preserve"> </v>
      </c>
      <c r="AB59" s="63">
        <f t="shared" si="47"/>
        <v>0</v>
      </c>
      <c r="AC59" s="119"/>
      <c r="AD59" s="120" t="str">
        <f t="shared" si="48"/>
        <v xml:space="preserve"> </v>
      </c>
      <c r="AE59" s="121">
        <f t="shared" si="49"/>
        <v>0</v>
      </c>
      <c r="AF59" s="39">
        <f t="shared" si="50"/>
        <v>0</v>
      </c>
      <c r="AG59" s="64">
        <f t="shared" si="51"/>
        <v>49</v>
      </c>
      <c r="AH59" s="39">
        <f t="shared" si="52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0">
        <v>49</v>
      </c>
      <c r="BF59" s="120"/>
    </row>
    <row r="60" spans="1:58" x14ac:dyDescent="0.2">
      <c r="A60" s="38">
        <v>50</v>
      </c>
      <c r="B60" s="39">
        <f t="shared" si="33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4"/>
        <v xml:space="preserve"> </v>
      </c>
      <c r="J60" s="45">
        <f t="shared" si="35"/>
        <v>0</v>
      </c>
      <c r="K60" s="46"/>
      <c r="L60" s="47" t="str">
        <f t="shared" si="36"/>
        <v xml:space="preserve"> </v>
      </c>
      <c r="M60" s="48">
        <f t="shared" si="37"/>
        <v>0</v>
      </c>
      <c r="N60" s="49"/>
      <c r="O60" s="50" t="str">
        <f t="shared" si="38"/>
        <v xml:space="preserve"> </v>
      </c>
      <c r="P60" s="51">
        <f t="shared" si="39"/>
        <v>0</v>
      </c>
      <c r="Q60" s="52"/>
      <c r="R60" s="53" t="str">
        <f t="shared" si="40"/>
        <v xml:space="preserve"> </v>
      </c>
      <c r="S60" s="54">
        <f t="shared" si="41"/>
        <v>0</v>
      </c>
      <c r="T60" s="55"/>
      <c r="U60" s="56" t="str">
        <f t="shared" si="42"/>
        <v xml:space="preserve"> </v>
      </c>
      <c r="V60" s="57">
        <f t="shared" si="43"/>
        <v>0</v>
      </c>
      <c r="W60" s="58"/>
      <c r="X60" s="59" t="str">
        <f t="shared" si="44"/>
        <v xml:space="preserve"> </v>
      </c>
      <c r="Y60" s="60">
        <f t="shared" si="45"/>
        <v>0</v>
      </c>
      <c r="Z60" s="61"/>
      <c r="AA60" s="62" t="str">
        <f t="shared" si="46"/>
        <v xml:space="preserve"> </v>
      </c>
      <c r="AB60" s="63">
        <f t="shared" si="47"/>
        <v>0</v>
      </c>
      <c r="AC60" s="119"/>
      <c r="AD60" s="120" t="str">
        <f t="shared" si="48"/>
        <v xml:space="preserve"> </v>
      </c>
      <c r="AE60" s="121">
        <f t="shared" si="49"/>
        <v>0</v>
      </c>
      <c r="AF60" s="39">
        <f t="shared" si="50"/>
        <v>0</v>
      </c>
      <c r="AG60" s="64">
        <f t="shared" si="51"/>
        <v>50</v>
      </c>
      <c r="AH60" s="39">
        <f t="shared" si="52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0">
        <v>50</v>
      </c>
      <c r="BF60" s="120"/>
    </row>
    <row r="61" spans="1:58" x14ac:dyDescent="0.2">
      <c r="A61" s="38">
        <v>51</v>
      </c>
      <c r="B61" s="39">
        <f t="shared" si="33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4"/>
        <v xml:space="preserve"> </v>
      </c>
      <c r="J61" s="45">
        <f t="shared" si="35"/>
        <v>0</v>
      </c>
      <c r="K61" s="46"/>
      <c r="L61" s="47" t="str">
        <f t="shared" si="36"/>
        <v xml:space="preserve"> </v>
      </c>
      <c r="M61" s="48">
        <f t="shared" si="37"/>
        <v>0</v>
      </c>
      <c r="N61" s="49"/>
      <c r="O61" s="50" t="str">
        <f t="shared" si="38"/>
        <v xml:space="preserve"> </v>
      </c>
      <c r="P61" s="51">
        <f t="shared" si="39"/>
        <v>0</v>
      </c>
      <c r="Q61" s="52"/>
      <c r="R61" s="53" t="str">
        <f t="shared" si="40"/>
        <v xml:space="preserve"> </v>
      </c>
      <c r="S61" s="54">
        <f t="shared" si="41"/>
        <v>0</v>
      </c>
      <c r="T61" s="55"/>
      <c r="U61" s="56" t="str">
        <f t="shared" si="42"/>
        <v xml:space="preserve"> </v>
      </c>
      <c r="V61" s="57">
        <f t="shared" si="43"/>
        <v>0</v>
      </c>
      <c r="W61" s="58"/>
      <c r="X61" s="59" t="str">
        <f t="shared" si="44"/>
        <v xml:space="preserve"> </v>
      </c>
      <c r="Y61" s="60">
        <f t="shared" si="45"/>
        <v>0</v>
      </c>
      <c r="Z61" s="61"/>
      <c r="AA61" s="62" t="str">
        <f t="shared" si="46"/>
        <v xml:space="preserve"> </v>
      </c>
      <c r="AB61" s="63">
        <f t="shared" si="47"/>
        <v>0</v>
      </c>
      <c r="AC61" s="119"/>
      <c r="AD61" s="120" t="str">
        <f t="shared" si="48"/>
        <v xml:space="preserve"> </v>
      </c>
      <c r="AE61" s="121">
        <f t="shared" si="49"/>
        <v>0</v>
      </c>
      <c r="AF61" s="39">
        <f t="shared" si="50"/>
        <v>0</v>
      </c>
      <c r="AG61" s="64">
        <f t="shared" si="51"/>
        <v>51</v>
      </c>
      <c r="AH61" s="39">
        <f t="shared" si="52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0">
        <v>51</v>
      </c>
      <c r="BF61" s="120"/>
    </row>
    <row r="62" spans="1:58" x14ac:dyDescent="0.2">
      <c r="A62" s="38">
        <v>52</v>
      </c>
      <c r="B62" s="39">
        <f t="shared" si="33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4"/>
        <v xml:space="preserve"> </v>
      </c>
      <c r="J62" s="45">
        <f t="shared" si="35"/>
        <v>0</v>
      </c>
      <c r="K62" s="46"/>
      <c r="L62" s="47" t="str">
        <f t="shared" si="36"/>
        <v xml:space="preserve"> </v>
      </c>
      <c r="M62" s="48">
        <f t="shared" si="37"/>
        <v>0</v>
      </c>
      <c r="N62" s="49"/>
      <c r="O62" s="50" t="str">
        <f t="shared" si="38"/>
        <v xml:space="preserve"> </v>
      </c>
      <c r="P62" s="51">
        <f t="shared" si="39"/>
        <v>0</v>
      </c>
      <c r="Q62" s="52"/>
      <c r="R62" s="53" t="str">
        <f t="shared" si="40"/>
        <v xml:space="preserve"> </v>
      </c>
      <c r="S62" s="54">
        <f t="shared" si="41"/>
        <v>0</v>
      </c>
      <c r="T62" s="55"/>
      <c r="U62" s="56" t="str">
        <f t="shared" si="42"/>
        <v xml:space="preserve"> </v>
      </c>
      <c r="V62" s="57">
        <f t="shared" si="43"/>
        <v>0</v>
      </c>
      <c r="W62" s="58"/>
      <c r="X62" s="59" t="str">
        <f t="shared" si="44"/>
        <v xml:space="preserve"> </v>
      </c>
      <c r="Y62" s="60">
        <f t="shared" si="45"/>
        <v>0</v>
      </c>
      <c r="Z62" s="61"/>
      <c r="AA62" s="62" t="str">
        <f t="shared" si="46"/>
        <v xml:space="preserve"> </v>
      </c>
      <c r="AB62" s="63">
        <f t="shared" si="47"/>
        <v>0</v>
      </c>
      <c r="AC62" s="119"/>
      <c r="AD62" s="120" t="str">
        <f t="shared" si="48"/>
        <v xml:space="preserve"> </v>
      </c>
      <c r="AE62" s="121">
        <f t="shared" si="49"/>
        <v>0</v>
      </c>
      <c r="AF62" s="39">
        <f t="shared" si="50"/>
        <v>0</v>
      </c>
      <c r="AG62" s="64">
        <f t="shared" si="51"/>
        <v>52</v>
      </c>
      <c r="AH62" s="39">
        <f t="shared" si="52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0">
        <v>52</v>
      </c>
      <c r="BF62" s="120"/>
    </row>
    <row r="63" spans="1:58" x14ac:dyDescent="0.2">
      <c r="A63" s="38">
        <v>53</v>
      </c>
      <c r="B63" s="39">
        <f t="shared" si="33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4"/>
        <v xml:space="preserve"> </v>
      </c>
      <c r="J63" s="45">
        <f t="shared" si="35"/>
        <v>0</v>
      </c>
      <c r="K63" s="46"/>
      <c r="L63" s="47" t="str">
        <f t="shared" si="36"/>
        <v xml:space="preserve"> </v>
      </c>
      <c r="M63" s="48">
        <f t="shared" si="37"/>
        <v>0</v>
      </c>
      <c r="N63" s="49"/>
      <c r="O63" s="50" t="str">
        <f t="shared" si="38"/>
        <v xml:space="preserve"> </v>
      </c>
      <c r="P63" s="51">
        <f t="shared" si="39"/>
        <v>0</v>
      </c>
      <c r="Q63" s="52"/>
      <c r="R63" s="53" t="str">
        <f t="shared" si="40"/>
        <v xml:space="preserve"> </v>
      </c>
      <c r="S63" s="54">
        <f t="shared" si="41"/>
        <v>0</v>
      </c>
      <c r="T63" s="55"/>
      <c r="U63" s="56" t="str">
        <f t="shared" si="42"/>
        <v xml:space="preserve"> </v>
      </c>
      <c r="V63" s="57">
        <f t="shared" si="43"/>
        <v>0</v>
      </c>
      <c r="W63" s="58"/>
      <c r="X63" s="59" t="str">
        <f t="shared" si="44"/>
        <v xml:space="preserve"> </v>
      </c>
      <c r="Y63" s="60">
        <f t="shared" si="45"/>
        <v>0</v>
      </c>
      <c r="Z63" s="61"/>
      <c r="AA63" s="62" t="str">
        <f t="shared" si="46"/>
        <v xml:space="preserve"> </v>
      </c>
      <c r="AB63" s="63">
        <f t="shared" si="47"/>
        <v>0</v>
      </c>
      <c r="AC63" s="119"/>
      <c r="AD63" s="120" t="str">
        <f t="shared" si="48"/>
        <v xml:space="preserve"> </v>
      </c>
      <c r="AE63" s="121">
        <f t="shared" si="49"/>
        <v>0</v>
      </c>
      <c r="AF63" s="39">
        <f t="shared" si="50"/>
        <v>0</v>
      </c>
      <c r="AG63" s="64">
        <f t="shared" si="51"/>
        <v>53</v>
      </c>
      <c r="AH63" s="39">
        <f t="shared" si="52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0">
        <v>53</v>
      </c>
      <c r="BF63" s="120"/>
    </row>
    <row r="64" spans="1:58" x14ac:dyDescent="0.2">
      <c r="A64" s="38">
        <v>54</v>
      </c>
      <c r="B64" s="39">
        <f t="shared" si="33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4"/>
        <v xml:space="preserve"> </v>
      </c>
      <c r="J64" s="45">
        <f t="shared" si="35"/>
        <v>0</v>
      </c>
      <c r="K64" s="46"/>
      <c r="L64" s="47" t="str">
        <f t="shared" si="36"/>
        <v xml:space="preserve"> </v>
      </c>
      <c r="M64" s="48">
        <f t="shared" si="37"/>
        <v>0</v>
      </c>
      <c r="N64" s="49"/>
      <c r="O64" s="50" t="str">
        <f t="shared" si="38"/>
        <v xml:space="preserve"> </v>
      </c>
      <c r="P64" s="51">
        <f t="shared" si="39"/>
        <v>0</v>
      </c>
      <c r="Q64" s="52"/>
      <c r="R64" s="53" t="str">
        <f t="shared" si="40"/>
        <v xml:space="preserve"> </v>
      </c>
      <c r="S64" s="54">
        <f t="shared" si="41"/>
        <v>0</v>
      </c>
      <c r="T64" s="55"/>
      <c r="U64" s="56" t="str">
        <f t="shared" si="42"/>
        <v xml:space="preserve"> </v>
      </c>
      <c r="V64" s="57">
        <f t="shared" si="43"/>
        <v>0</v>
      </c>
      <c r="W64" s="58"/>
      <c r="X64" s="59" t="str">
        <f t="shared" si="44"/>
        <v xml:space="preserve"> </v>
      </c>
      <c r="Y64" s="60">
        <f t="shared" si="45"/>
        <v>0</v>
      </c>
      <c r="Z64" s="61"/>
      <c r="AA64" s="62" t="str">
        <f t="shared" si="46"/>
        <v xml:space="preserve"> </v>
      </c>
      <c r="AB64" s="63">
        <f t="shared" si="47"/>
        <v>0</v>
      </c>
      <c r="AC64" s="119"/>
      <c r="AD64" s="120" t="str">
        <f t="shared" si="48"/>
        <v xml:space="preserve"> </v>
      </c>
      <c r="AE64" s="121">
        <f t="shared" si="49"/>
        <v>0</v>
      </c>
      <c r="AF64" s="39">
        <f t="shared" si="50"/>
        <v>0</v>
      </c>
      <c r="AG64" s="64">
        <f t="shared" si="51"/>
        <v>54</v>
      </c>
      <c r="AH64" s="39">
        <f t="shared" si="52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0">
        <v>54</v>
      </c>
      <c r="BF64" s="120"/>
    </row>
    <row r="65" spans="1:58" x14ac:dyDescent="0.2">
      <c r="A65" s="38">
        <v>55</v>
      </c>
      <c r="B65" s="39">
        <f t="shared" si="33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4"/>
        <v xml:space="preserve"> </v>
      </c>
      <c r="J65" s="45">
        <f t="shared" si="35"/>
        <v>0</v>
      </c>
      <c r="K65" s="46"/>
      <c r="L65" s="47" t="str">
        <f t="shared" si="36"/>
        <v xml:space="preserve"> </v>
      </c>
      <c r="M65" s="48">
        <f t="shared" si="37"/>
        <v>0</v>
      </c>
      <c r="N65" s="49"/>
      <c r="O65" s="50" t="str">
        <f t="shared" si="38"/>
        <v xml:space="preserve"> </v>
      </c>
      <c r="P65" s="51">
        <f t="shared" si="39"/>
        <v>0</v>
      </c>
      <c r="Q65" s="52"/>
      <c r="R65" s="53" t="str">
        <f t="shared" si="40"/>
        <v xml:space="preserve"> </v>
      </c>
      <c r="S65" s="54">
        <f t="shared" si="41"/>
        <v>0</v>
      </c>
      <c r="T65" s="55"/>
      <c r="U65" s="56" t="str">
        <f t="shared" si="42"/>
        <v xml:space="preserve"> </v>
      </c>
      <c r="V65" s="57">
        <f t="shared" si="43"/>
        <v>0</v>
      </c>
      <c r="W65" s="58"/>
      <c r="X65" s="59" t="str">
        <f t="shared" si="44"/>
        <v xml:space="preserve"> </v>
      </c>
      <c r="Y65" s="60">
        <f t="shared" si="45"/>
        <v>0</v>
      </c>
      <c r="Z65" s="61"/>
      <c r="AA65" s="62" t="str">
        <f t="shared" si="46"/>
        <v xml:space="preserve"> </v>
      </c>
      <c r="AB65" s="63">
        <f t="shared" si="47"/>
        <v>0</v>
      </c>
      <c r="AC65" s="119"/>
      <c r="AD65" s="120" t="str">
        <f t="shared" si="48"/>
        <v xml:space="preserve"> </v>
      </c>
      <c r="AE65" s="121">
        <f t="shared" si="49"/>
        <v>0</v>
      </c>
      <c r="AF65" s="39">
        <f t="shared" si="50"/>
        <v>0</v>
      </c>
      <c r="AG65" s="64">
        <f t="shared" si="51"/>
        <v>55</v>
      </c>
      <c r="AH65" s="39">
        <f t="shared" si="52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0">
        <v>55</v>
      </c>
      <c r="BF65" s="120"/>
    </row>
    <row r="66" spans="1:58" x14ac:dyDescent="0.2">
      <c r="A66" s="38">
        <v>56</v>
      </c>
      <c r="B66" s="39">
        <f t="shared" si="33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4"/>
        <v xml:space="preserve"> </v>
      </c>
      <c r="J66" s="45">
        <f t="shared" si="35"/>
        <v>0</v>
      </c>
      <c r="K66" s="46"/>
      <c r="L66" s="47" t="str">
        <f t="shared" si="36"/>
        <v xml:space="preserve"> </v>
      </c>
      <c r="M66" s="48">
        <f t="shared" si="37"/>
        <v>0</v>
      </c>
      <c r="N66" s="49"/>
      <c r="O66" s="50" t="str">
        <f t="shared" si="38"/>
        <v xml:space="preserve"> </v>
      </c>
      <c r="P66" s="51">
        <f t="shared" si="39"/>
        <v>0</v>
      </c>
      <c r="Q66" s="52"/>
      <c r="R66" s="53" t="str">
        <f t="shared" si="40"/>
        <v xml:space="preserve"> </v>
      </c>
      <c r="S66" s="54">
        <f t="shared" si="41"/>
        <v>0</v>
      </c>
      <c r="T66" s="55"/>
      <c r="U66" s="56" t="str">
        <f t="shared" si="42"/>
        <v xml:space="preserve"> </v>
      </c>
      <c r="V66" s="57">
        <f t="shared" si="43"/>
        <v>0</v>
      </c>
      <c r="W66" s="58"/>
      <c r="X66" s="59" t="str">
        <f t="shared" si="44"/>
        <v xml:space="preserve"> </v>
      </c>
      <c r="Y66" s="60">
        <f t="shared" si="45"/>
        <v>0</v>
      </c>
      <c r="Z66" s="61"/>
      <c r="AA66" s="62" t="str">
        <f t="shared" si="46"/>
        <v xml:space="preserve"> </v>
      </c>
      <c r="AB66" s="63">
        <f t="shared" si="47"/>
        <v>0</v>
      </c>
      <c r="AC66" s="119"/>
      <c r="AD66" s="120" t="str">
        <f t="shared" si="48"/>
        <v xml:space="preserve"> </v>
      </c>
      <c r="AE66" s="121">
        <f t="shared" si="49"/>
        <v>0</v>
      </c>
      <c r="AF66" s="39">
        <f t="shared" si="50"/>
        <v>0</v>
      </c>
      <c r="AG66" s="64">
        <f t="shared" si="51"/>
        <v>56</v>
      </c>
      <c r="AH66" s="39">
        <f t="shared" si="52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0">
        <v>56</v>
      </c>
      <c r="BF66" s="120"/>
    </row>
    <row r="67" spans="1:58" x14ac:dyDescent="0.2">
      <c r="A67" s="38">
        <v>57</v>
      </c>
      <c r="B67" s="39">
        <f t="shared" si="33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4"/>
        <v xml:space="preserve"> </v>
      </c>
      <c r="J67" s="45">
        <f t="shared" si="35"/>
        <v>0</v>
      </c>
      <c r="K67" s="46"/>
      <c r="L67" s="47" t="str">
        <f t="shared" si="36"/>
        <v xml:space="preserve"> </v>
      </c>
      <c r="M67" s="48">
        <f t="shared" si="37"/>
        <v>0</v>
      </c>
      <c r="N67" s="49"/>
      <c r="O67" s="50" t="str">
        <f t="shared" si="38"/>
        <v xml:space="preserve"> </v>
      </c>
      <c r="P67" s="51">
        <f t="shared" si="39"/>
        <v>0</v>
      </c>
      <c r="Q67" s="52"/>
      <c r="R67" s="53" t="str">
        <f t="shared" si="40"/>
        <v xml:space="preserve"> </v>
      </c>
      <c r="S67" s="54">
        <f t="shared" si="41"/>
        <v>0</v>
      </c>
      <c r="T67" s="55"/>
      <c r="U67" s="56" t="str">
        <f t="shared" si="42"/>
        <v xml:space="preserve"> </v>
      </c>
      <c r="V67" s="57">
        <f t="shared" si="43"/>
        <v>0</v>
      </c>
      <c r="W67" s="58"/>
      <c r="X67" s="59" t="str">
        <f t="shared" si="44"/>
        <v xml:space="preserve"> </v>
      </c>
      <c r="Y67" s="60">
        <f t="shared" si="45"/>
        <v>0</v>
      </c>
      <c r="Z67" s="61"/>
      <c r="AA67" s="62" t="str">
        <f t="shared" si="46"/>
        <v xml:space="preserve"> </v>
      </c>
      <c r="AB67" s="63">
        <f t="shared" si="47"/>
        <v>0</v>
      </c>
      <c r="AC67" s="119"/>
      <c r="AD67" s="120" t="str">
        <f t="shared" si="48"/>
        <v xml:space="preserve"> </v>
      </c>
      <c r="AE67" s="121">
        <f t="shared" si="49"/>
        <v>0</v>
      </c>
      <c r="AF67" s="39">
        <f t="shared" si="50"/>
        <v>0</v>
      </c>
      <c r="AG67" s="64">
        <f t="shared" si="51"/>
        <v>57</v>
      </c>
      <c r="AH67" s="39">
        <f t="shared" si="52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0">
        <v>57</v>
      </c>
      <c r="BF67" s="120"/>
    </row>
    <row r="68" spans="1:58" x14ac:dyDescent="0.2">
      <c r="A68" s="38">
        <v>58</v>
      </c>
      <c r="B68" s="39">
        <f t="shared" si="33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4"/>
        <v xml:space="preserve"> </v>
      </c>
      <c r="J68" s="45">
        <f t="shared" si="35"/>
        <v>0</v>
      </c>
      <c r="K68" s="46"/>
      <c r="L68" s="47" t="str">
        <f t="shared" si="36"/>
        <v xml:space="preserve"> </v>
      </c>
      <c r="M68" s="48">
        <f t="shared" si="37"/>
        <v>0</v>
      </c>
      <c r="N68" s="49"/>
      <c r="O68" s="50" t="str">
        <f t="shared" si="38"/>
        <v xml:space="preserve"> </v>
      </c>
      <c r="P68" s="51">
        <f t="shared" si="39"/>
        <v>0</v>
      </c>
      <c r="Q68" s="52"/>
      <c r="R68" s="53" t="str">
        <f t="shared" si="40"/>
        <v xml:space="preserve"> </v>
      </c>
      <c r="S68" s="54">
        <f t="shared" si="41"/>
        <v>0</v>
      </c>
      <c r="T68" s="55"/>
      <c r="U68" s="56" t="str">
        <f t="shared" si="42"/>
        <v xml:space="preserve"> </v>
      </c>
      <c r="V68" s="57">
        <f t="shared" si="43"/>
        <v>0</v>
      </c>
      <c r="W68" s="58"/>
      <c r="X68" s="59" t="str">
        <f t="shared" si="44"/>
        <v xml:space="preserve"> </v>
      </c>
      <c r="Y68" s="60">
        <f t="shared" si="45"/>
        <v>0</v>
      </c>
      <c r="Z68" s="61"/>
      <c r="AA68" s="62" t="str">
        <f t="shared" si="46"/>
        <v xml:space="preserve"> </v>
      </c>
      <c r="AB68" s="63">
        <f t="shared" si="47"/>
        <v>0</v>
      </c>
      <c r="AC68" s="119"/>
      <c r="AD68" s="120" t="str">
        <f t="shared" si="48"/>
        <v xml:space="preserve"> </v>
      </c>
      <c r="AE68" s="121">
        <f t="shared" si="49"/>
        <v>0</v>
      </c>
      <c r="AF68" s="39">
        <f t="shared" si="50"/>
        <v>0</v>
      </c>
      <c r="AG68" s="64">
        <f t="shared" si="51"/>
        <v>58</v>
      </c>
      <c r="AH68" s="39">
        <f t="shared" si="52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0">
        <v>58</v>
      </c>
      <c r="BF68" s="120"/>
    </row>
    <row r="69" spans="1:58" x14ac:dyDescent="0.2">
      <c r="A69" s="38">
        <v>59</v>
      </c>
      <c r="B69" s="39">
        <f t="shared" si="33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4"/>
        <v xml:space="preserve"> </v>
      </c>
      <c r="J69" s="45">
        <f t="shared" si="35"/>
        <v>0</v>
      </c>
      <c r="K69" s="46"/>
      <c r="L69" s="47" t="str">
        <f t="shared" si="36"/>
        <v xml:space="preserve"> </v>
      </c>
      <c r="M69" s="48">
        <f t="shared" si="37"/>
        <v>0</v>
      </c>
      <c r="N69" s="49"/>
      <c r="O69" s="50" t="str">
        <f t="shared" si="38"/>
        <v xml:space="preserve"> </v>
      </c>
      <c r="P69" s="51">
        <f t="shared" si="39"/>
        <v>0</v>
      </c>
      <c r="Q69" s="52"/>
      <c r="R69" s="53" t="str">
        <f t="shared" si="40"/>
        <v xml:space="preserve"> </v>
      </c>
      <c r="S69" s="54">
        <f t="shared" si="41"/>
        <v>0</v>
      </c>
      <c r="T69" s="55"/>
      <c r="U69" s="56" t="str">
        <f t="shared" si="42"/>
        <v xml:space="preserve"> </v>
      </c>
      <c r="V69" s="57">
        <f t="shared" si="43"/>
        <v>0</v>
      </c>
      <c r="W69" s="58"/>
      <c r="X69" s="59" t="str">
        <f t="shared" si="44"/>
        <v xml:space="preserve"> </v>
      </c>
      <c r="Y69" s="60">
        <f t="shared" si="45"/>
        <v>0</v>
      </c>
      <c r="Z69" s="61"/>
      <c r="AA69" s="62" t="str">
        <f t="shared" si="46"/>
        <v xml:space="preserve"> </v>
      </c>
      <c r="AB69" s="63">
        <f t="shared" si="47"/>
        <v>0</v>
      </c>
      <c r="AC69" s="119"/>
      <c r="AD69" s="120" t="str">
        <f t="shared" si="48"/>
        <v xml:space="preserve"> </v>
      </c>
      <c r="AE69" s="121">
        <f t="shared" si="49"/>
        <v>0</v>
      </c>
      <c r="AF69" s="39">
        <f t="shared" si="50"/>
        <v>0</v>
      </c>
      <c r="AG69" s="64">
        <f t="shared" si="51"/>
        <v>59</v>
      </c>
      <c r="AH69" s="39">
        <f t="shared" si="52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0">
        <v>59</v>
      </c>
      <c r="BF69" s="120"/>
    </row>
    <row r="70" spans="1:58" x14ac:dyDescent="0.2">
      <c r="A70" s="38">
        <v>60</v>
      </c>
      <c r="B70" s="39">
        <f t="shared" si="33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4"/>
        <v xml:space="preserve"> </v>
      </c>
      <c r="J70" s="45">
        <f t="shared" si="35"/>
        <v>0</v>
      </c>
      <c r="K70" s="46"/>
      <c r="L70" s="47" t="str">
        <f t="shared" si="36"/>
        <v xml:space="preserve"> </v>
      </c>
      <c r="M70" s="48">
        <f t="shared" si="37"/>
        <v>0</v>
      </c>
      <c r="N70" s="49"/>
      <c r="O70" s="50" t="str">
        <f t="shared" si="38"/>
        <v xml:space="preserve"> </v>
      </c>
      <c r="P70" s="51">
        <f t="shared" si="39"/>
        <v>0</v>
      </c>
      <c r="Q70" s="52"/>
      <c r="R70" s="53" t="str">
        <f t="shared" si="40"/>
        <v xml:space="preserve"> </v>
      </c>
      <c r="S70" s="54">
        <f t="shared" si="41"/>
        <v>0</v>
      </c>
      <c r="T70" s="55"/>
      <c r="U70" s="56" t="str">
        <f t="shared" si="42"/>
        <v xml:space="preserve"> </v>
      </c>
      <c r="V70" s="57">
        <f t="shared" si="43"/>
        <v>0</v>
      </c>
      <c r="W70" s="58"/>
      <c r="X70" s="59" t="str">
        <f t="shared" si="44"/>
        <v xml:space="preserve"> </v>
      </c>
      <c r="Y70" s="60">
        <f t="shared" si="45"/>
        <v>0</v>
      </c>
      <c r="Z70" s="61"/>
      <c r="AA70" s="62" t="str">
        <f t="shared" si="46"/>
        <v xml:space="preserve"> </v>
      </c>
      <c r="AB70" s="63">
        <f t="shared" si="47"/>
        <v>0</v>
      </c>
      <c r="AC70" s="119"/>
      <c r="AD70" s="120" t="str">
        <f t="shared" si="48"/>
        <v xml:space="preserve"> </v>
      </c>
      <c r="AE70" s="121">
        <f t="shared" si="49"/>
        <v>0</v>
      </c>
      <c r="AF70" s="39">
        <f t="shared" si="50"/>
        <v>0</v>
      </c>
      <c r="AG70" s="64">
        <f t="shared" si="51"/>
        <v>60</v>
      </c>
      <c r="AH70" s="39">
        <f t="shared" si="52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0">
        <v>60</v>
      </c>
      <c r="BF70" s="120"/>
    </row>
    <row r="71" spans="1:58" x14ac:dyDescent="0.2">
      <c r="A71" s="38">
        <v>61</v>
      </c>
      <c r="B71" s="39">
        <f t="shared" si="33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4"/>
        <v xml:space="preserve"> </v>
      </c>
      <c r="J71" s="45">
        <f t="shared" si="35"/>
        <v>0</v>
      </c>
      <c r="K71" s="46"/>
      <c r="L71" s="47" t="str">
        <f t="shared" si="36"/>
        <v xml:space="preserve"> </v>
      </c>
      <c r="M71" s="48">
        <f t="shared" si="37"/>
        <v>0</v>
      </c>
      <c r="N71" s="49"/>
      <c r="O71" s="50" t="str">
        <f t="shared" si="38"/>
        <v xml:space="preserve"> </v>
      </c>
      <c r="P71" s="51">
        <f t="shared" si="39"/>
        <v>0</v>
      </c>
      <c r="Q71" s="52"/>
      <c r="R71" s="53" t="str">
        <f t="shared" si="40"/>
        <v xml:space="preserve"> </v>
      </c>
      <c r="S71" s="54">
        <f t="shared" si="41"/>
        <v>0</v>
      </c>
      <c r="T71" s="55"/>
      <c r="U71" s="56" t="str">
        <f t="shared" si="42"/>
        <v xml:space="preserve"> </v>
      </c>
      <c r="V71" s="57">
        <f t="shared" si="43"/>
        <v>0</v>
      </c>
      <c r="W71" s="58"/>
      <c r="X71" s="59" t="str">
        <f t="shared" si="44"/>
        <v xml:space="preserve"> </v>
      </c>
      <c r="Y71" s="60">
        <f t="shared" si="45"/>
        <v>0</v>
      </c>
      <c r="Z71" s="61"/>
      <c r="AA71" s="62" t="str">
        <f t="shared" si="46"/>
        <v xml:space="preserve"> </v>
      </c>
      <c r="AB71" s="63">
        <f t="shared" si="47"/>
        <v>0</v>
      </c>
      <c r="AC71" s="119"/>
      <c r="AD71" s="120" t="str">
        <f t="shared" si="48"/>
        <v xml:space="preserve"> </v>
      </c>
      <c r="AE71" s="121">
        <f t="shared" si="49"/>
        <v>0</v>
      </c>
      <c r="AF71" s="39">
        <f t="shared" si="50"/>
        <v>0</v>
      </c>
      <c r="AG71" s="64">
        <f t="shared" si="51"/>
        <v>61</v>
      </c>
      <c r="AH71" s="39">
        <f t="shared" si="52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0">
        <v>61</v>
      </c>
      <c r="BF71" s="120"/>
    </row>
    <row r="72" spans="1:58" x14ac:dyDescent="0.2">
      <c r="A72" s="38">
        <v>62</v>
      </c>
      <c r="B72" s="39">
        <f t="shared" si="33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4"/>
        <v xml:space="preserve"> </v>
      </c>
      <c r="J72" s="45">
        <f t="shared" si="35"/>
        <v>0</v>
      </c>
      <c r="K72" s="46"/>
      <c r="L72" s="47" t="str">
        <f t="shared" si="36"/>
        <v xml:space="preserve"> </v>
      </c>
      <c r="M72" s="48">
        <f t="shared" si="37"/>
        <v>0</v>
      </c>
      <c r="N72" s="49"/>
      <c r="O72" s="50" t="str">
        <f t="shared" si="38"/>
        <v xml:space="preserve"> </v>
      </c>
      <c r="P72" s="51">
        <f t="shared" si="39"/>
        <v>0</v>
      </c>
      <c r="Q72" s="52"/>
      <c r="R72" s="53" t="str">
        <f t="shared" si="40"/>
        <v xml:space="preserve"> </v>
      </c>
      <c r="S72" s="54">
        <f t="shared" si="41"/>
        <v>0</v>
      </c>
      <c r="T72" s="55"/>
      <c r="U72" s="56" t="str">
        <f t="shared" si="42"/>
        <v xml:space="preserve"> </v>
      </c>
      <c r="V72" s="57">
        <f t="shared" si="43"/>
        <v>0</v>
      </c>
      <c r="W72" s="58"/>
      <c r="X72" s="59" t="str">
        <f t="shared" si="44"/>
        <v xml:space="preserve"> </v>
      </c>
      <c r="Y72" s="60">
        <f t="shared" si="45"/>
        <v>0</v>
      </c>
      <c r="Z72" s="61"/>
      <c r="AA72" s="62" t="str">
        <f t="shared" si="46"/>
        <v xml:space="preserve"> </v>
      </c>
      <c r="AB72" s="63">
        <f t="shared" si="47"/>
        <v>0</v>
      </c>
      <c r="AC72" s="119"/>
      <c r="AD72" s="120" t="str">
        <f t="shared" si="48"/>
        <v xml:space="preserve"> </v>
      </c>
      <c r="AE72" s="121">
        <f t="shared" si="49"/>
        <v>0</v>
      </c>
      <c r="AF72" s="39">
        <f t="shared" si="50"/>
        <v>0</v>
      </c>
      <c r="AG72" s="64">
        <f t="shared" si="51"/>
        <v>62</v>
      </c>
      <c r="AH72" s="39">
        <f t="shared" si="52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0">
        <v>62</v>
      </c>
      <c r="BF72" s="120"/>
    </row>
    <row r="73" spans="1:58" x14ac:dyDescent="0.2">
      <c r="A73" s="38">
        <v>63</v>
      </c>
      <c r="B73" s="39">
        <f t="shared" si="33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4"/>
        <v xml:space="preserve"> </v>
      </c>
      <c r="J73" s="45">
        <f t="shared" si="35"/>
        <v>0</v>
      </c>
      <c r="K73" s="46"/>
      <c r="L73" s="47" t="str">
        <f t="shared" si="36"/>
        <v xml:space="preserve"> </v>
      </c>
      <c r="M73" s="48">
        <f t="shared" si="37"/>
        <v>0</v>
      </c>
      <c r="N73" s="49"/>
      <c r="O73" s="50" t="str">
        <f t="shared" si="38"/>
        <v xml:space="preserve"> </v>
      </c>
      <c r="P73" s="51">
        <f t="shared" si="39"/>
        <v>0</v>
      </c>
      <c r="Q73" s="52"/>
      <c r="R73" s="53" t="str">
        <f t="shared" si="40"/>
        <v xml:space="preserve"> </v>
      </c>
      <c r="S73" s="54">
        <f t="shared" si="41"/>
        <v>0</v>
      </c>
      <c r="T73" s="55"/>
      <c r="U73" s="56" t="str">
        <f t="shared" si="42"/>
        <v xml:space="preserve"> </v>
      </c>
      <c r="V73" s="57">
        <f t="shared" si="43"/>
        <v>0</v>
      </c>
      <c r="W73" s="58"/>
      <c r="X73" s="59" t="str">
        <f t="shared" si="44"/>
        <v xml:space="preserve"> </v>
      </c>
      <c r="Y73" s="60">
        <f t="shared" si="45"/>
        <v>0</v>
      </c>
      <c r="Z73" s="61"/>
      <c r="AA73" s="62" t="str">
        <f t="shared" si="46"/>
        <v xml:space="preserve"> </v>
      </c>
      <c r="AB73" s="63">
        <f t="shared" si="47"/>
        <v>0</v>
      </c>
      <c r="AC73" s="119"/>
      <c r="AD73" s="120" t="str">
        <f t="shared" si="48"/>
        <v xml:space="preserve"> </v>
      </c>
      <c r="AE73" s="121">
        <f t="shared" si="49"/>
        <v>0</v>
      </c>
      <c r="AF73" s="39">
        <f t="shared" si="50"/>
        <v>0</v>
      </c>
      <c r="AG73" s="64">
        <f t="shared" si="51"/>
        <v>63</v>
      </c>
      <c r="AH73" s="39">
        <f t="shared" si="52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0">
        <v>63</v>
      </c>
      <c r="BF73" s="120"/>
    </row>
    <row r="74" spans="1:58" x14ac:dyDescent="0.2">
      <c r="A74" s="38">
        <v>64</v>
      </c>
      <c r="B74" s="39">
        <f t="shared" si="33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4"/>
        <v xml:space="preserve"> </v>
      </c>
      <c r="J74" s="45">
        <f t="shared" si="35"/>
        <v>0</v>
      </c>
      <c r="K74" s="46"/>
      <c r="L74" s="47" t="str">
        <f t="shared" si="36"/>
        <v xml:space="preserve"> </v>
      </c>
      <c r="M74" s="48">
        <f t="shared" si="37"/>
        <v>0</v>
      </c>
      <c r="N74" s="49"/>
      <c r="O74" s="50" t="str">
        <f t="shared" si="38"/>
        <v xml:space="preserve"> </v>
      </c>
      <c r="P74" s="51">
        <f t="shared" si="39"/>
        <v>0</v>
      </c>
      <c r="Q74" s="52"/>
      <c r="R74" s="53" t="str">
        <f t="shared" si="40"/>
        <v xml:space="preserve"> </v>
      </c>
      <c r="S74" s="54">
        <f t="shared" si="41"/>
        <v>0</v>
      </c>
      <c r="T74" s="55"/>
      <c r="U74" s="56" t="str">
        <f t="shared" si="42"/>
        <v xml:space="preserve"> </v>
      </c>
      <c r="V74" s="57">
        <f t="shared" si="43"/>
        <v>0</v>
      </c>
      <c r="W74" s="58"/>
      <c r="X74" s="59" t="str">
        <f t="shared" si="44"/>
        <v xml:space="preserve"> </v>
      </c>
      <c r="Y74" s="60">
        <f t="shared" si="45"/>
        <v>0</v>
      </c>
      <c r="Z74" s="61"/>
      <c r="AA74" s="62" t="str">
        <f t="shared" si="46"/>
        <v xml:space="preserve"> </v>
      </c>
      <c r="AB74" s="63">
        <f t="shared" si="47"/>
        <v>0</v>
      </c>
      <c r="AC74" s="119"/>
      <c r="AD74" s="120" t="str">
        <f t="shared" si="48"/>
        <v xml:space="preserve"> </v>
      </c>
      <c r="AE74" s="121">
        <f t="shared" si="49"/>
        <v>0</v>
      </c>
      <c r="AF74" s="39">
        <f t="shared" si="50"/>
        <v>0</v>
      </c>
      <c r="AG74" s="64">
        <f t="shared" si="51"/>
        <v>64</v>
      </c>
      <c r="AH74" s="39">
        <f t="shared" si="52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0">
        <v>64</v>
      </c>
      <c r="BF74" s="120"/>
    </row>
    <row r="75" spans="1:58" x14ac:dyDescent="0.2">
      <c r="A75" s="38">
        <v>65</v>
      </c>
      <c r="B75" s="39">
        <f t="shared" ref="B75:B90" si="53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4">IF(SUMIF(AK$11:AK$97,$C75,AJ$11:AJ$97)=0," ",SUMIF(AK$11:AK$97,$C75,AJ$11:AJ$97))</f>
        <v xml:space="preserve"> </v>
      </c>
      <c r="J75" s="45">
        <f t="shared" si="35"/>
        <v>0</v>
      </c>
      <c r="K75" s="46"/>
      <c r="L75" s="47" t="str">
        <f t="shared" ref="L75:L92" si="55">IF(SUMIF(AN$11:AN$97,$C75,AM$11:AM$97)=0," ",SUMIF(AN$11:AN$97,$C75,AM$11:AM$97))</f>
        <v xml:space="preserve"> </v>
      </c>
      <c r="M75" s="48">
        <f t="shared" si="37"/>
        <v>0</v>
      </c>
      <c r="N75" s="49"/>
      <c r="O75" s="50" t="str">
        <f t="shared" ref="O75:O92" si="56">IF(SUMIF(AQ$11:AQ$97,$C75,AP$11:AP$97)=0," ",SUMIF(AQ$11:AQ$97,$C75,AP$11:AP$97))</f>
        <v xml:space="preserve"> </v>
      </c>
      <c r="P75" s="51">
        <f t="shared" si="39"/>
        <v>0</v>
      </c>
      <c r="Q75" s="52"/>
      <c r="R75" s="53" t="str">
        <f t="shared" ref="R75:R92" si="57">IF(SUMIF(AT$11:AT$97,$C75,AS$11:AS$97)=0," ",SUMIF(AT$11:AT$97,$C75,AS$11:AS$97))</f>
        <v xml:space="preserve"> </v>
      </c>
      <c r="S75" s="54">
        <f t="shared" si="41"/>
        <v>0</v>
      </c>
      <c r="T75" s="55"/>
      <c r="U75" s="56" t="str">
        <f t="shared" ref="U75:U92" si="58">IF(SUMIF(AW$11:AW$97,$C75,AV$11:AV$97)=0," ",SUMIF(AW$11:AW$97,$C75,AV$11:AV$97))</f>
        <v xml:space="preserve"> </v>
      </c>
      <c r="V75" s="57">
        <f t="shared" si="43"/>
        <v>0</v>
      </c>
      <c r="W75" s="58"/>
      <c r="X75" s="59" t="str">
        <f t="shared" ref="X75:X92" si="59">IF(SUMIF(AZ$11:AZ$97,$C75,AY$11:AY$97)=0," ",SUMIF(AZ$11:AZ$97,$C75,AY$11:AY$97))</f>
        <v xml:space="preserve"> </v>
      </c>
      <c r="Y75" s="60">
        <f t="shared" si="45"/>
        <v>0</v>
      </c>
      <c r="Z75" s="61"/>
      <c r="AA75" s="62" t="str">
        <f t="shared" ref="AA75:AA92" si="60">IF(SUMIF(BC$11:BC$97,$C75,BB$11:BB$97)=0," ",SUMIF(BC$11:BC$97,$C75,BB$11:BB$97))</f>
        <v xml:space="preserve"> </v>
      </c>
      <c r="AB75" s="63">
        <f t="shared" si="47"/>
        <v>0</v>
      </c>
      <c r="AC75" s="119"/>
      <c r="AD75" s="120" t="str">
        <f t="shared" ref="AD75:AD92" si="61">IF(SUMIF(BF$11:BF$97,$C75,BE$11:BE$97)=0," ",SUMIF(BF$11:BF$97,$C75,BE$11:BE$97))</f>
        <v xml:space="preserve"> </v>
      </c>
      <c r="AE75" s="121">
        <f t="shared" si="49"/>
        <v>0</v>
      </c>
      <c r="AF75" s="39">
        <f t="shared" ref="AF75:AF91" si="62">J75+M75+P75+S75+V75+Y75+AB75+AE75</f>
        <v>0</v>
      </c>
      <c r="AG75" s="64">
        <f t="shared" ref="AG75:AG90" si="63">A75</f>
        <v>65</v>
      </c>
      <c r="AH75" s="39">
        <f t="shared" ref="AH75:AH91" si="6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0">
        <v>65</v>
      </c>
      <c r="BF75" s="120"/>
    </row>
    <row r="76" spans="1:58" x14ac:dyDescent="0.2">
      <c r="A76" s="38">
        <v>66</v>
      </c>
      <c r="B76" s="39">
        <f t="shared" si="5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4"/>
        <v xml:space="preserve"> </v>
      </c>
      <c r="J76" s="45">
        <f t="shared" ref="J76:J90" si="65">IF(I76=" ",0,IF(I76=1,50,IF(I76=2,48,IF(I76=3,46,IF(I76=4,44,IF(I76=5,42,IF(AND(I76&gt;5,I76&lt;45),46-I76,2)))))))</f>
        <v>0</v>
      </c>
      <c r="K76" s="46"/>
      <c r="L76" s="47" t="str">
        <f t="shared" si="55"/>
        <v xml:space="preserve"> </v>
      </c>
      <c r="M76" s="48">
        <f t="shared" ref="M76:M90" si="66">IF(L76=" ",0,IF(L76=1,50,IF(L76=2,48,IF(L76=3,46,IF(L76=4,44,IF(L76=5,42,IF(AND(L76&gt;5,L76&lt;45),46-L76,2)))))))</f>
        <v>0</v>
      </c>
      <c r="N76" s="49"/>
      <c r="O76" s="50" t="str">
        <f t="shared" si="56"/>
        <v xml:space="preserve"> </v>
      </c>
      <c r="P76" s="51">
        <f t="shared" ref="P76:P90" si="67">IF(O76=" ",0,IF(O76=1,50,IF(O76=2,48,IF(O76=3,46,IF(O76=4,44,IF(O76=5,42,IF(AND(O76&gt;5,O76&lt;45),46-O76,2)))))))</f>
        <v>0</v>
      </c>
      <c r="Q76" s="52"/>
      <c r="R76" s="53" t="str">
        <f t="shared" si="57"/>
        <v xml:space="preserve"> </v>
      </c>
      <c r="S76" s="54">
        <f t="shared" ref="S76:S90" si="68">IF(R76=" ",0,IF(R76=1,50,IF(R76=2,48,IF(R76=3,46,IF(R76=4,44,IF(R76=5,42,IF(AND(R76&gt;5,R76&lt;45),46-R76,2)))))))</f>
        <v>0</v>
      </c>
      <c r="T76" s="55"/>
      <c r="U76" s="56" t="str">
        <f t="shared" si="58"/>
        <v xml:space="preserve"> </v>
      </c>
      <c r="V76" s="57">
        <f t="shared" ref="V76:V90" si="69">IF(U76=" ",0,IF(U76=1,50,IF(U76=2,48,IF(U76=3,46,IF(U76=4,44,IF(U76=5,42,IF(AND(U76&gt;5,U76&lt;45),46-U76,2)))))))</f>
        <v>0</v>
      </c>
      <c r="W76" s="58"/>
      <c r="X76" s="59" t="str">
        <f t="shared" si="59"/>
        <v xml:space="preserve"> </v>
      </c>
      <c r="Y76" s="60">
        <f t="shared" ref="Y76:Y90" si="70">IF(X76=" ",0,IF(X76=1,50,IF(X76=2,48,IF(X76=3,46,IF(X76=4,44,IF(X76=5,42,IF(AND(X76&gt;5,X76&lt;45),46-X76,2)))))))</f>
        <v>0</v>
      </c>
      <c r="Z76" s="61"/>
      <c r="AA76" s="62" t="str">
        <f t="shared" si="60"/>
        <v xml:space="preserve"> </v>
      </c>
      <c r="AB76" s="63">
        <f t="shared" ref="AB76:AB90" si="71">IF(AA76=" ",0,IF(AA76=1,50,IF(AA76=2,48,IF(AA76=3,46,IF(AA76=4,44,IF(AA76=5,42,IF(AND(AA76&gt;5,AA76&lt;45),46-AA76,2)))))))</f>
        <v>0</v>
      </c>
      <c r="AC76" s="119"/>
      <c r="AD76" s="120" t="str">
        <f t="shared" si="61"/>
        <v xml:space="preserve"> </v>
      </c>
      <c r="AE76" s="121">
        <f t="shared" ref="AE76:AE90" si="72">IF(AD76=" ",0,IF(AD76=1,50,IF(AD76=2,48,IF(AD76=3,46,IF(AD76=4,44,IF(AD76=5,42,IF(AND(AD76&gt;5,AD76&lt;45),46-AD76,2)))))))</f>
        <v>0</v>
      </c>
      <c r="AF76" s="39">
        <f t="shared" si="62"/>
        <v>0</v>
      </c>
      <c r="AG76" s="64">
        <f t="shared" si="63"/>
        <v>66</v>
      </c>
      <c r="AH76" s="39">
        <f t="shared" si="6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0">
        <v>66</v>
      </c>
      <c r="BF76" s="120"/>
    </row>
    <row r="77" spans="1:58" x14ac:dyDescent="0.2">
      <c r="A77" s="38">
        <v>67</v>
      </c>
      <c r="B77" s="39">
        <f t="shared" si="53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4"/>
        <v xml:space="preserve"> </v>
      </c>
      <c r="J77" s="45">
        <f t="shared" si="65"/>
        <v>0</v>
      </c>
      <c r="K77" s="46"/>
      <c r="L77" s="47" t="str">
        <f t="shared" si="55"/>
        <v xml:space="preserve"> </v>
      </c>
      <c r="M77" s="48">
        <f t="shared" si="66"/>
        <v>0</v>
      </c>
      <c r="N77" s="49"/>
      <c r="O77" s="50" t="str">
        <f t="shared" si="56"/>
        <v xml:space="preserve"> </v>
      </c>
      <c r="P77" s="51">
        <f t="shared" si="67"/>
        <v>0</v>
      </c>
      <c r="Q77" s="52"/>
      <c r="R77" s="53" t="str">
        <f t="shared" si="57"/>
        <v xml:space="preserve"> </v>
      </c>
      <c r="S77" s="54">
        <f t="shared" si="68"/>
        <v>0</v>
      </c>
      <c r="T77" s="55"/>
      <c r="U77" s="56" t="str">
        <f t="shared" si="58"/>
        <v xml:space="preserve"> </v>
      </c>
      <c r="V77" s="57">
        <f t="shared" si="69"/>
        <v>0</v>
      </c>
      <c r="W77" s="58"/>
      <c r="X77" s="59" t="str">
        <f t="shared" si="59"/>
        <v xml:space="preserve"> </v>
      </c>
      <c r="Y77" s="60">
        <f t="shared" si="70"/>
        <v>0</v>
      </c>
      <c r="Z77" s="61"/>
      <c r="AA77" s="62" t="str">
        <f t="shared" si="60"/>
        <v xml:space="preserve"> </v>
      </c>
      <c r="AB77" s="63">
        <f t="shared" si="71"/>
        <v>0</v>
      </c>
      <c r="AC77" s="119"/>
      <c r="AD77" s="120" t="str">
        <f t="shared" si="61"/>
        <v xml:space="preserve"> </v>
      </c>
      <c r="AE77" s="121">
        <f t="shared" si="72"/>
        <v>0</v>
      </c>
      <c r="AF77" s="39">
        <f t="shared" si="62"/>
        <v>0</v>
      </c>
      <c r="AG77" s="64">
        <f t="shared" si="63"/>
        <v>67</v>
      </c>
      <c r="AH77" s="39">
        <f t="shared" si="6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0">
        <v>67</v>
      </c>
      <c r="BF77" s="120"/>
    </row>
    <row r="78" spans="1:58" x14ac:dyDescent="0.2">
      <c r="A78" s="38">
        <v>68</v>
      </c>
      <c r="B78" s="39">
        <f t="shared" si="53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4"/>
        <v xml:space="preserve"> </v>
      </c>
      <c r="J78" s="45">
        <f t="shared" si="65"/>
        <v>0</v>
      </c>
      <c r="K78" s="46"/>
      <c r="L78" s="47" t="str">
        <f t="shared" si="55"/>
        <v xml:space="preserve"> </v>
      </c>
      <c r="M78" s="48">
        <f t="shared" si="66"/>
        <v>0</v>
      </c>
      <c r="N78" s="49"/>
      <c r="O78" s="50" t="str">
        <f t="shared" si="56"/>
        <v xml:space="preserve"> </v>
      </c>
      <c r="P78" s="51">
        <f t="shared" si="67"/>
        <v>0</v>
      </c>
      <c r="Q78" s="52"/>
      <c r="R78" s="53" t="str">
        <f t="shared" si="57"/>
        <v xml:space="preserve"> </v>
      </c>
      <c r="S78" s="54">
        <f t="shared" si="68"/>
        <v>0</v>
      </c>
      <c r="T78" s="55"/>
      <c r="U78" s="56" t="str">
        <f t="shared" si="58"/>
        <v xml:space="preserve"> </v>
      </c>
      <c r="V78" s="57">
        <f t="shared" si="69"/>
        <v>0</v>
      </c>
      <c r="W78" s="58"/>
      <c r="X78" s="59" t="str">
        <f t="shared" si="59"/>
        <v xml:space="preserve"> </v>
      </c>
      <c r="Y78" s="60">
        <f t="shared" si="70"/>
        <v>0</v>
      </c>
      <c r="Z78" s="61"/>
      <c r="AA78" s="62" t="str">
        <f t="shared" si="60"/>
        <v xml:space="preserve"> </v>
      </c>
      <c r="AB78" s="63">
        <f t="shared" si="71"/>
        <v>0</v>
      </c>
      <c r="AC78" s="119"/>
      <c r="AD78" s="120" t="str">
        <f t="shared" si="61"/>
        <v xml:space="preserve"> </v>
      </c>
      <c r="AE78" s="121">
        <f t="shared" si="72"/>
        <v>0</v>
      </c>
      <c r="AF78" s="39">
        <f t="shared" si="62"/>
        <v>0</v>
      </c>
      <c r="AG78" s="64">
        <f t="shared" si="63"/>
        <v>68</v>
      </c>
      <c r="AH78" s="39">
        <f t="shared" si="6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0">
        <v>68</v>
      </c>
      <c r="BF78" s="120"/>
    </row>
    <row r="79" spans="1:58" x14ac:dyDescent="0.2">
      <c r="A79" s="38">
        <v>69</v>
      </c>
      <c r="B79" s="39">
        <f t="shared" si="5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4"/>
        <v xml:space="preserve"> </v>
      </c>
      <c r="J79" s="45">
        <f t="shared" si="65"/>
        <v>0</v>
      </c>
      <c r="K79" s="46"/>
      <c r="L79" s="47" t="str">
        <f t="shared" si="55"/>
        <v xml:space="preserve"> </v>
      </c>
      <c r="M79" s="48">
        <f t="shared" si="66"/>
        <v>0</v>
      </c>
      <c r="N79" s="49"/>
      <c r="O79" s="50" t="str">
        <f t="shared" si="56"/>
        <v xml:space="preserve"> </v>
      </c>
      <c r="P79" s="51">
        <f t="shared" si="67"/>
        <v>0</v>
      </c>
      <c r="Q79" s="52"/>
      <c r="R79" s="53" t="str">
        <f t="shared" si="57"/>
        <v xml:space="preserve"> </v>
      </c>
      <c r="S79" s="54">
        <f t="shared" si="68"/>
        <v>0</v>
      </c>
      <c r="T79" s="55"/>
      <c r="U79" s="56" t="str">
        <f t="shared" si="58"/>
        <v xml:space="preserve"> </v>
      </c>
      <c r="V79" s="57">
        <f t="shared" si="69"/>
        <v>0</v>
      </c>
      <c r="W79" s="58"/>
      <c r="X79" s="59" t="str">
        <f t="shared" si="59"/>
        <v xml:space="preserve"> </v>
      </c>
      <c r="Y79" s="60">
        <f t="shared" si="70"/>
        <v>0</v>
      </c>
      <c r="Z79" s="61"/>
      <c r="AA79" s="62" t="str">
        <f t="shared" si="60"/>
        <v xml:space="preserve"> </v>
      </c>
      <c r="AB79" s="63">
        <f t="shared" si="71"/>
        <v>0</v>
      </c>
      <c r="AC79" s="119"/>
      <c r="AD79" s="120" t="str">
        <f t="shared" si="61"/>
        <v xml:space="preserve"> </v>
      </c>
      <c r="AE79" s="121">
        <f t="shared" si="72"/>
        <v>0</v>
      </c>
      <c r="AF79" s="39">
        <f t="shared" si="62"/>
        <v>0</v>
      </c>
      <c r="AG79" s="64">
        <f t="shared" si="63"/>
        <v>69</v>
      </c>
      <c r="AH79" s="39">
        <f t="shared" si="6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0">
        <v>69</v>
      </c>
      <c r="BF79" s="120"/>
    </row>
    <row r="80" spans="1:58" x14ac:dyDescent="0.2">
      <c r="A80" s="38">
        <v>70</v>
      </c>
      <c r="B80" s="39">
        <f t="shared" si="53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4"/>
        <v xml:space="preserve"> </v>
      </c>
      <c r="J80" s="45">
        <f t="shared" si="65"/>
        <v>0</v>
      </c>
      <c r="K80" s="46"/>
      <c r="L80" s="47" t="str">
        <f t="shared" si="55"/>
        <v xml:space="preserve"> </v>
      </c>
      <c r="M80" s="48">
        <f t="shared" si="66"/>
        <v>0</v>
      </c>
      <c r="N80" s="49"/>
      <c r="O80" s="50" t="str">
        <f t="shared" si="56"/>
        <v xml:space="preserve"> </v>
      </c>
      <c r="P80" s="51">
        <f t="shared" si="67"/>
        <v>0</v>
      </c>
      <c r="Q80" s="52"/>
      <c r="R80" s="53" t="str">
        <f t="shared" si="57"/>
        <v xml:space="preserve"> </v>
      </c>
      <c r="S80" s="54">
        <f t="shared" si="68"/>
        <v>0</v>
      </c>
      <c r="T80" s="55"/>
      <c r="U80" s="56" t="str">
        <f t="shared" si="58"/>
        <v xml:space="preserve"> </v>
      </c>
      <c r="V80" s="57">
        <f t="shared" si="69"/>
        <v>0</v>
      </c>
      <c r="W80" s="58"/>
      <c r="X80" s="59" t="str">
        <f t="shared" si="59"/>
        <v xml:space="preserve"> </v>
      </c>
      <c r="Y80" s="60">
        <f t="shared" si="70"/>
        <v>0</v>
      </c>
      <c r="Z80" s="61"/>
      <c r="AA80" s="62" t="str">
        <f t="shared" si="60"/>
        <v xml:space="preserve"> </v>
      </c>
      <c r="AB80" s="63">
        <f t="shared" si="71"/>
        <v>0</v>
      </c>
      <c r="AC80" s="119"/>
      <c r="AD80" s="120" t="str">
        <f t="shared" si="61"/>
        <v xml:space="preserve"> </v>
      </c>
      <c r="AE80" s="121">
        <f t="shared" si="72"/>
        <v>0</v>
      </c>
      <c r="AF80" s="39">
        <f t="shared" si="62"/>
        <v>0</v>
      </c>
      <c r="AG80" s="64">
        <f t="shared" si="63"/>
        <v>70</v>
      </c>
      <c r="AH80" s="39">
        <f t="shared" si="6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0">
        <v>70</v>
      </c>
      <c r="BF80" s="120"/>
    </row>
    <row r="81" spans="1:58" x14ac:dyDescent="0.2">
      <c r="A81" s="38">
        <v>71</v>
      </c>
      <c r="B81" s="39">
        <f t="shared" si="5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4"/>
        <v xml:space="preserve"> </v>
      </c>
      <c r="J81" s="45">
        <f t="shared" si="65"/>
        <v>0</v>
      </c>
      <c r="K81" s="46"/>
      <c r="L81" s="47" t="str">
        <f t="shared" si="55"/>
        <v xml:space="preserve"> </v>
      </c>
      <c r="M81" s="48">
        <f t="shared" si="66"/>
        <v>0</v>
      </c>
      <c r="N81" s="49"/>
      <c r="O81" s="50" t="str">
        <f t="shared" si="56"/>
        <v xml:space="preserve"> </v>
      </c>
      <c r="P81" s="51">
        <f t="shared" si="67"/>
        <v>0</v>
      </c>
      <c r="Q81" s="52"/>
      <c r="R81" s="53" t="str">
        <f t="shared" si="57"/>
        <v xml:space="preserve"> </v>
      </c>
      <c r="S81" s="54">
        <f t="shared" si="68"/>
        <v>0</v>
      </c>
      <c r="T81" s="55"/>
      <c r="U81" s="56" t="str">
        <f t="shared" si="58"/>
        <v xml:space="preserve"> </v>
      </c>
      <c r="V81" s="57">
        <f t="shared" si="69"/>
        <v>0</v>
      </c>
      <c r="W81" s="58"/>
      <c r="X81" s="59" t="str">
        <f t="shared" si="59"/>
        <v xml:space="preserve"> </v>
      </c>
      <c r="Y81" s="60">
        <f t="shared" si="70"/>
        <v>0</v>
      </c>
      <c r="Z81" s="61"/>
      <c r="AA81" s="62" t="str">
        <f t="shared" si="60"/>
        <v xml:space="preserve"> </v>
      </c>
      <c r="AB81" s="63">
        <f t="shared" si="71"/>
        <v>0</v>
      </c>
      <c r="AC81" s="119"/>
      <c r="AD81" s="120" t="str">
        <f t="shared" si="61"/>
        <v xml:space="preserve"> </v>
      </c>
      <c r="AE81" s="121">
        <f t="shared" si="72"/>
        <v>0</v>
      </c>
      <c r="AF81" s="39">
        <f t="shared" si="62"/>
        <v>0</v>
      </c>
      <c r="AG81" s="64">
        <f t="shared" si="63"/>
        <v>71</v>
      </c>
      <c r="AH81" s="39">
        <f t="shared" si="6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0">
        <v>71</v>
      </c>
      <c r="BF81" s="120"/>
    </row>
    <row r="82" spans="1:58" x14ac:dyDescent="0.2">
      <c r="A82" s="38">
        <v>72</v>
      </c>
      <c r="B82" s="39">
        <f t="shared" si="5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4"/>
        <v xml:space="preserve"> </v>
      </c>
      <c r="J82" s="45">
        <f t="shared" si="65"/>
        <v>0</v>
      </c>
      <c r="K82" s="46"/>
      <c r="L82" s="47" t="str">
        <f t="shared" si="55"/>
        <v xml:space="preserve"> </v>
      </c>
      <c r="M82" s="48">
        <f t="shared" si="66"/>
        <v>0</v>
      </c>
      <c r="N82" s="49"/>
      <c r="O82" s="50" t="str">
        <f t="shared" si="56"/>
        <v xml:space="preserve"> </v>
      </c>
      <c r="P82" s="51">
        <f t="shared" si="67"/>
        <v>0</v>
      </c>
      <c r="Q82" s="52"/>
      <c r="R82" s="53" t="str">
        <f t="shared" si="57"/>
        <v xml:space="preserve"> </v>
      </c>
      <c r="S82" s="54">
        <f t="shared" si="68"/>
        <v>0</v>
      </c>
      <c r="T82" s="55"/>
      <c r="U82" s="56" t="str">
        <f t="shared" si="58"/>
        <v xml:space="preserve"> </v>
      </c>
      <c r="V82" s="57">
        <f t="shared" si="69"/>
        <v>0</v>
      </c>
      <c r="W82" s="58"/>
      <c r="X82" s="59" t="str">
        <f t="shared" si="59"/>
        <v xml:space="preserve"> </v>
      </c>
      <c r="Y82" s="60">
        <f t="shared" si="70"/>
        <v>0</v>
      </c>
      <c r="Z82" s="61"/>
      <c r="AA82" s="62" t="str">
        <f t="shared" si="60"/>
        <v xml:space="preserve"> </v>
      </c>
      <c r="AB82" s="63">
        <f t="shared" si="71"/>
        <v>0</v>
      </c>
      <c r="AC82" s="119"/>
      <c r="AD82" s="120" t="str">
        <f t="shared" si="61"/>
        <v xml:space="preserve"> </v>
      </c>
      <c r="AE82" s="121">
        <f t="shared" si="72"/>
        <v>0</v>
      </c>
      <c r="AF82" s="39">
        <f t="shared" si="62"/>
        <v>0</v>
      </c>
      <c r="AG82" s="64">
        <f t="shared" si="63"/>
        <v>72</v>
      </c>
      <c r="AH82" s="39">
        <f t="shared" si="6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0">
        <v>72</v>
      </c>
      <c r="BF82" s="120"/>
    </row>
    <row r="83" spans="1:58" x14ac:dyDescent="0.2">
      <c r="A83" s="38">
        <v>73</v>
      </c>
      <c r="B83" s="39">
        <f t="shared" si="5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4"/>
        <v xml:space="preserve"> </v>
      </c>
      <c r="J83" s="45">
        <f t="shared" si="65"/>
        <v>0</v>
      </c>
      <c r="K83" s="46"/>
      <c r="L83" s="47" t="str">
        <f t="shared" si="55"/>
        <v xml:space="preserve"> </v>
      </c>
      <c r="M83" s="48">
        <f t="shared" si="66"/>
        <v>0</v>
      </c>
      <c r="N83" s="49"/>
      <c r="O83" s="50" t="str">
        <f t="shared" si="56"/>
        <v xml:space="preserve"> </v>
      </c>
      <c r="P83" s="51">
        <f t="shared" si="67"/>
        <v>0</v>
      </c>
      <c r="Q83" s="52"/>
      <c r="R83" s="53" t="str">
        <f t="shared" si="57"/>
        <v xml:space="preserve"> </v>
      </c>
      <c r="S83" s="54">
        <f t="shared" si="68"/>
        <v>0</v>
      </c>
      <c r="T83" s="55"/>
      <c r="U83" s="56" t="str">
        <f t="shared" si="58"/>
        <v xml:space="preserve"> </v>
      </c>
      <c r="V83" s="57">
        <f t="shared" si="69"/>
        <v>0</v>
      </c>
      <c r="W83" s="58"/>
      <c r="X83" s="59" t="str">
        <f t="shared" si="59"/>
        <v xml:space="preserve"> </v>
      </c>
      <c r="Y83" s="60">
        <f t="shared" si="70"/>
        <v>0</v>
      </c>
      <c r="Z83" s="61"/>
      <c r="AA83" s="62" t="str">
        <f t="shared" si="60"/>
        <v xml:space="preserve"> </v>
      </c>
      <c r="AB83" s="63">
        <f t="shared" si="71"/>
        <v>0</v>
      </c>
      <c r="AC83" s="119"/>
      <c r="AD83" s="120" t="str">
        <f t="shared" si="61"/>
        <v xml:space="preserve"> </v>
      </c>
      <c r="AE83" s="121">
        <f t="shared" si="72"/>
        <v>0</v>
      </c>
      <c r="AF83" s="39">
        <f t="shared" si="62"/>
        <v>0</v>
      </c>
      <c r="AG83" s="64">
        <f t="shared" si="63"/>
        <v>73</v>
      </c>
      <c r="AH83" s="39">
        <f t="shared" si="6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0">
        <v>73</v>
      </c>
      <c r="BF83" s="120"/>
    </row>
    <row r="84" spans="1:58" x14ac:dyDescent="0.2">
      <c r="A84" s="38">
        <v>74</v>
      </c>
      <c r="B84" s="39">
        <f t="shared" si="5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4"/>
        <v xml:space="preserve"> </v>
      </c>
      <c r="J84" s="45">
        <f t="shared" si="65"/>
        <v>0</v>
      </c>
      <c r="K84" s="46"/>
      <c r="L84" s="47" t="str">
        <f t="shared" si="55"/>
        <v xml:space="preserve"> </v>
      </c>
      <c r="M84" s="48">
        <f t="shared" si="66"/>
        <v>0</v>
      </c>
      <c r="N84" s="49"/>
      <c r="O84" s="50" t="str">
        <f t="shared" si="56"/>
        <v xml:space="preserve"> </v>
      </c>
      <c r="P84" s="51">
        <f t="shared" si="67"/>
        <v>0</v>
      </c>
      <c r="Q84" s="52"/>
      <c r="R84" s="53" t="str">
        <f t="shared" si="57"/>
        <v xml:space="preserve"> </v>
      </c>
      <c r="S84" s="54">
        <f t="shared" si="68"/>
        <v>0</v>
      </c>
      <c r="T84" s="55"/>
      <c r="U84" s="56" t="str">
        <f t="shared" si="58"/>
        <v xml:space="preserve"> </v>
      </c>
      <c r="V84" s="57">
        <f t="shared" si="69"/>
        <v>0</v>
      </c>
      <c r="W84" s="58"/>
      <c r="X84" s="59" t="str">
        <f t="shared" si="59"/>
        <v xml:space="preserve"> </v>
      </c>
      <c r="Y84" s="60">
        <f t="shared" si="70"/>
        <v>0</v>
      </c>
      <c r="Z84" s="61"/>
      <c r="AA84" s="62" t="str">
        <f t="shared" si="60"/>
        <v xml:space="preserve"> </v>
      </c>
      <c r="AB84" s="63">
        <f t="shared" si="71"/>
        <v>0</v>
      </c>
      <c r="AC84" s="119"/>
      <c r="AD84" s="120" t="str">
        <f t="shared" si="61"/>
        <v xml:space="preserve"> </v>
      </c>
      <c r="AE84" s="121">
        <f t="shared" si="72"/>
        <v>0</v>
      </c>
      <c r="AF84" s="39">
        <f t="shared" si="62"/>
        <v>0</v>
      </c>
      <c r="AG84" s="64">
        <f t="shared" si="63"/>
        <v>74</v>
      </c>
      <c r="AH84" s="39">
        <f t="shared" si="6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0">
        <v>74</v>
      </c>
      <c r="BF84" s="120"/>
    </row>
    <row r="85" spans="1:58" x14ac:dyDescent="0.2">
      <c r="A85" s="38">
        <v>75</v>
      </c>
      <c r="B85" s="39">
        <f t="shared" si="5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4"/>
        <v xml:space="preserve"> </v>
      </c>
      <c r="J85" s="45">
        <f t="shared" si="65"/>
        <v>0</v>
      </c>
      <c r="K85" s="46"/>
      <c r="L85" s="47" t="str">
        <f t="shared" si="55"/>
        <v xml:space="preserve"> </v>
      </c>
      <c r="M85" s="48">
        <f t="shared" si="66"/>
        <v>0</v>
      </c>
      <c r="N85" s="49"/>
      <c r="O85" s="50" t="str">
        <f t="shared" si="56"/>
        <v xml:space="preserve"> </v>
      </c>
      <c r="P85" s="51">
        <f t="shared" si="67"/>
        <v>0</v>
      </c>
      <c r="Q85" s="52"/>
      <c r="R85" s="53" t="str">
        <f t="shared" si="57"/>
        <v xml:space="preserve"> </v>
      </c>
      <c r="S85" s="54">
        <f t="shared" si="68"/>
        <v>0</v>
      </c>
      <c r="T85" s="55"/>
      <c r="U85" s="56" t="str">
        <f t="shared" si="58"/>
        <v xml:space="preserve"> </v>
      </c>
      <c r="V85" s="57">
        <f t="shared" si="69"/>
        <v>0</v>
      </c>
      <c r="W85" s="58"/>
      <c r="X85" s="59" t="str">
        <f t="shared" si="59"/>
        <v xml:space="preserve"> </v>
      </c>
      <c r="Y85" s="60">
        <f t="shared" si="70"/>
        <v>0</v>
      </c>
      <c r="Z85" s="61"/>
      <c r="AA85" s="62" t="str">
        <f t="shared" si="60"/>
        <v xml:space="preserve"> </v>
      </c>
      <c r="AB85" s="63">
        <f t="shared" si="71"/>
        <v>0</v>
      </c>
      <c r="AC85" s="119"/>
      <c r="AD85" s="120" t="str">
        <f t="shared" si="61"/>
        <v xml:space="preserve"> </v>
      </c>
      <c r="AE85" s="121">
        <f t="shared" si="72"/>
        <v>0</v>
      </c>
      <c r="AF85" s="39">
        <f t="shared" si="62"/>
        <v>0</v>
      </c>
      <c r="AG85" s="64">
        <f t="shared" si="63"/>
        <v>75</v>
      </c>
      <c r="AH85" s="39">
        <f t="shared" si="6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0">
        <v>75</v>
      </c>
      <c r="BF85" s="120"/>
    </row>
    <row r="86" spans="1:58" x14ac:dyDescent="0.2">
      <c r="A86" s="38">
        <v>76</v>
      </c>
      <c r="B86" s="39">
        <f t="shared" si="5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4"/>
        <v xml:space="preserve"> </v>
      </c>
      <c r="J86" s="45">
        <f t="shared" si="65"/>
        <v>0</v>
      </c>
      <c r="K86" s="46"/>
      <c r="L86" s="47" t="str">
        <f t="shared" si="55"/>
        <v xml:space="preserve"> </v>
      </c>
      <c r="M86" s="48">
        <f t="shared" si="66"/>
        <v>0</v>
      </c>
      <c r="N86" s="49"/>
      <c r="O86" s="50" t="str">
        <f t="shared" si="56"/>
        <v xml:space="preserve"> </v>
      </c>
      <c r="P86" s="51">
        <f t="shared" si="67"/>
        <v>0</v>
      </c>
      <c r="Q86" s="52"/>
      <c r="R86" s="53" t="str">
        <f t="shared" si="57"/>
        <v xml:space="preserve"> </v>
      </c>
      <c r="S86" s="54">
        <f t="shared" si="68"/>
        <v>0</v>
      </c>
      <c r="T86" s="55"/>
      <c r="U86" s="56" t="str">
        <f t="shared" si="58"/>
        <v xml:space="preserve"> </v>
      </c>
      <c r="V86" s="57">
        <f t="shared" si="69"/>
        <v>0</v>
      </c>
      <c r="W86" s="58"/>
      <c r="X86" s="59" t="str">
        <f t="shared" si="59"/>
        <v xml:space="preserve"> </v>
      </c>
      <c r="Y86" s="60">
        <f t="shared" si="70"/>
        <v>0</v>
      </c>
      <c r="Z86" s="61"/>
      <c r="AA86" s="62" t="str">
        <f t="shared" si="60"/>
        <v xml:space="preserve"> </v>
      </c>
      <c r="AB86" s="63">
        <f t="shared" si="71"/>
        <v>0</v>
      </c>
      <c r="AC86" s="119"/>
      <c r="AD86" s="120" t="str">
        <f t="shared" si="61"/>
        <v xml:space="preserve"> </v>
      </c>
      <c r="AE86" s="121">
        <f t="shared" si="72"/>
        <v>0</v>
      </c>
      <c r="AF86" s="39">
        <f t="shared" si="62"/>
        <v>0</v>
      </c>
      <c r="AG86" s="64">
        <f t="shared" si="63"/>
        <v>76</v>
      </c>
      <c r="AH86" s="39">
        <f t="shared" si="6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0">
        <v>76</v>
      </c>
      <c r="BF86" s="120"/>
    </row>
    <row r="87" spans="1:58" x14ac:dyDescent="0.2">
      <c r="A87" s="38">
        <v>77</v>
      </c>
      <c r="B87" s="39">
        <f t="shared" si="5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4"/>
        <v xml:space="preserve"> </v>
      </c>
      <c r="J87" s="45">
        <f t="shared" si="65"/>
        <v>0</v>
      </c>
      <c r="K87" s="46"/>
      <c r="L87" s="47" t="str">
        <f t="shared" si="55"/>
        <v xml:space="preserve"> </v>
      </c>
      <c r="M87" s="48">
        <f t="shared" si="66"/>
        <v>0</v>
      </c>
      <c r="N87" s="49"/>
      <c r="O87" s="50" t="str">
        <f t="shared" si="56"/>
        <v xml:space="preserve"> </v>
      </c>
      <c r="P87" s="51">
        <f t="shared" si="67"/>
        <v>0</v>
      </c>
      <c r="Q87" s="52"/>
      <c r="R87" s="53" t="str">
        <f t="shared" si="57"/>
        <v xml:space="preserve"> </v>
      </c>
      <c r="S87" s="54">
        <f t="shared" si="68"/>
        <v>0</v>
      </c>
      <c r="T87" s="55"/>
      <c r="U87" s="56" t="str">
        <f t="shared" si="58"/>
        <v xml:space="preserve"> </v>
      </c>
      <c r="V87" s="57">
        <f t="shared" si="69"/>
        <v>0</v>
      </c>
      <c r="W87" s="58"/>
      <c r="X87" s="59" t="str">
        <f t="shared" si="59"/>
        <v xml:space="preserve"> </v>
      </c>
      <c r="Y87" s="60">
        <f t="shared" si="70"/>
        <v>0</v>
      </c>
      <c r="Z87" s="61"/>
      <c r="AA87" s="62" t="str">
        <f t="shared" si="60"/>
        <v xml:space="preserve"> </v>
      </c>
      <c r="AB87" s="63">
        <f t="shared" si="71"/>
        <v>0</v>
      </c>
      <c r="AC87" s="119"/>
      <c r="AD87" s="120" t="str">
        <f t="shared" si="61"/>
        <v xml:space="preserve"> </v>
      </c>
      <c r="AE87" s="121">
        <f t="shared" si="72"/>
        <v>0</v>
      </c>
      <c r="AF87" s="39">
        <f t="shared" si="62"/>
        <v>0</v>
      </c>
      <c r="AG87" s="64">
        <f t="shared" si="63"/>
        <v>77</v>
      </c>
      <c r="AH87" s="39">
        <f t="shared" si="6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0">
        <v>77</v>
      </c>
      <c r="BF87" s="120"/>
    </row>
    <row r="88" spans="1:58" x14ac:dyDescent="0.2">
      <c r="A88" s="38">
        <v>78</v>
      </c>
      <c r="B88" s="39">
        <f t="shared" si="53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4"/>
        <v xml:space="preserve"> </v>
      </c>
      <c r="J88" s="45">
        <f t="shared" si="65"/>
        <v>0</v>
      </c>
      <c r="K88" s="46"/>
      <c r="L88" s="47" t="str">
        <f t="shared" si="55"/>
        <v xml:space="preserve"> </v>
      </c>
      <c r="M88" s="48">
        <f t="shared" si="66"/>
        <v>0</v>
      </c>
      <c r="N88" s="49"/>
      <c r="O88" s="50" t="str">
        <f t="shared" si="56"/>
        <v xml:space="preserve"> </v>
      </c>
      <c r="P88" s="51">
        <f t="shared" si="67"/>
        <v>0</v>
      </c>
      <c r="Q88" s="52"/>
      <c r="R88" s="53" t="str">
        <f t="shared" si="57"/>
        <v xml:space="preserve"> </v>
      </c>
      <c r="S88" s="54">
        <f t="shared" si="68"/>
        <v>0</v>
      </c>
      <c r="T88" s="55"/>
      <c r="U88" s="56" t="str">
        <f t="shared" si="58"/>
        <v xml:space="preserve"> </v>
      </c>
      <c r="V88" s="57">
        <f t="shared" si="69"/>
        <v>0</v>
      </c>
      <c r="W88" s="58"/>
      <c r="X88" s="59" t="str">
        <f t="shared" si="59"/>
        <v xml:space="preserve"> </v>
      </c>
      <c r="Y88" s="60">
        <f t="shared" si="70"/>
        <v>0</v>
      </c>
      <c r="Z88" s="61"/>
      <c r="AA88" s="62" t="str">
        <f t="shared" si="60"/>
        <v xml:space="preserve"> </v>
      </c>
      <c r="AB88" s="63">
        <f t="shared" si="71"/>
        <v>0</v>
      </c>
      <c r="AC88" s="119"/>
      <c r="AD88" s="120" t="str">
        <f t="shared" si="61"/>
        <v xml:space="preserve"> </v>
      </c>
      <c r="AE88" s="121">
        <f t="shared" si="72"/>
        <v>0</v>
      </c>
      <c r="AF88" s="39">
        <f t="shared" si="62"/>
        <v>0</v>
      </c>
      <c r="AG88" s="64">
        <f t="shared" si="63"/>
        <v>78</v>
      </c>
      <c r="AH88" s="39">
        <f t="shared" si="6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0">
        <v>78</v>
      </c>
      <c r="BF88" s="120"/>
    </row>
    <row r="89" spans="1:58" x14ac:dyDescent="0.2">
      <c r="A89" s="38">
        <v>79</v>
      </c>
      <c r="B89" s="39">
        <f t="shared" si="53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4"/>
        <v xml:space="preserve"> </v>
      </c>
      <c r="J89" s="45">
        <f t="shared" si="65"/>
        <v>0</v>
      </c>
      <c r="K89" s="46"/>
      <c r="L89" s="47" t="str">
        <f t="shared" si="55"/>
        <v xml:space="preserve"> </v>
      </c>
      <c r="M89" s="48">
        <f t="shared" si="66"/>
        <v>0</v>
      </c>
      <c r="N89" s="49"/>
      <c r="O89" s="50" t="str">
        <f t="shared" si="56"/>
        <v xml:space="preserve"> </v>
      </c>
      <c r="P89" s="51">
        <f t="shared" si="67"/>
        <v>0</v>
      </c>
      <c r="Q89" s="52"/>
      <c r="R89" s="53" t="str">
        <f t="shared" si="57"/>
        <v xml:space="preserve"> </v>
      </c>
      <c r="S89" s="54">
        <f t="shared" si="68"/>
        <v>0</v>
      </c>
      <c r="T89" s="55"/>
      <c r="U89" s="56" t="str">
        <f t="shared" si="58"/>
        <v xml:space="preserve"> </v>
      </c>
      <c r="V89" s="57">
        <f t="shared" si="69"/>
        <v>0</v>
      </c>
      <c r="W89" s="58"/>
      <c r="X89" s="59" t="str">
        <f t="shared" si="59"/>
        <v xml:space="preserve"> </v>
      </c>
      <c r="Y89" s="60">
        <f t="shared" si="70"/>
        <v>0</v>
      </c>
      <c r="Z89" s="61"/>
      <c r="AA89" s="62" t="str">
        <f t="shared" si="60"/>
        <v xml:space="preserve"> </v>
      </c>
      <c r="AB89" s="63">
        <f t="shared" si="71"/>
        <v>0</v>
      </c>
      <c r="AC89" s="119"/>
      <c r="AD89" s="120" t="str">
        <f t="shared" si="61"/>
        <v xml:space="preserve"> </v>
      </c>
      <c r="AE89" s="121">
        <f t="shared" si="72"/>
        <v>0</v>
      </c>
      <c r="AF89" s="39">
        <f t="shared" si="62"/>
        <v>0</v>
      </c>
      <c r="AG89" s="64">
        <f t="shared" si="63"/>
        <v>79</v>
      </c>
      <c r="AH89" s="39">
        <f t="shared" si="6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0">
        <v>79</v>
      </c>
      <c r="BF89" s="120"/>
    </row>
    <row r="90" spans="1:58" ht="13.5" thickBot="1" x14ac:dyDescent="0.25">
      <c r="A90" s="38">
        <v>80</v>
      </c>
      <c r="B90" s="67">
        <f t="shared" si="53"/>
        <v>0</v>
      </c>
      <c r="C90" s="127"/>
      <c r="D90" s="68"/>
      <c r="E90" s="69"/>
      <c r="F90" s="69"/>
      <c r="G90" s="69"/>
      <c r="H90" s="70"/>
      <c r="I90" s="71" t="str">
        <f t="shared" si="54"/>
        <v xml:space="preserve"> </v>
      </c>
      <c r="J90" s="130">
        <f t="shared" si="65"/>
        <v>0</v>
      </c>
      <c r="K90" s="72"/>
      <c r="L90" s="73" t="str">
        <f t="shared" si="55"/>
        <v xml:space="preserve"> </v>
      </c>
      <c r="M90" s="131">
        <f t="shared" si="66"/>
        <v>0</v>
      </c>
      <c r="N90" s="74"/>
      <c r="O90" s="75" t="str">
        <f t="shared" si="56"/>
        <v xml:space="preserve"> </v>
      </c>
      <c r="P90" s="132">
        <f t="shared" si="67"/>
        <v>0</v>
      </c>
      <c r="Q90" s="76"/>
      <c r="R90" s="77" t="str">
        <f t="shared" si="57"/>
        <v xml:space="preserve"> </v>
      </c>
      <c r="S90" s="133">
        <f t="shared" si="68"/>
        <v>0</v>
      </c>
      <c r="T90" s="78"/>
      <c r="U90" s="79" t="str">
        <f t="shared" si="58"/>
        <v xml:space="preserve"> </v>
      </c>
      <c r="V90" s="134">
        <f t="shared" si="69"/>
        <v>0</v>
      </c>
      <c r="W90" s="80"/>
      <c r="X90" s="59" t="str">
        <f t="shared" si="59"/>
        <v xml:space="preserve"> </v>
      </c>
      <c r="Y90" s="135">
        <f t="shared" si="70"/>
        <v>0</v>
      </c>
      <c r="Z90" s="81"/>
      <c r="AA90" s="62" t="str">
        <f t="shared" si="60"/>
        <v xml:space="preserve"> </v>
      </c>
      <c r="AB90" s="136">
        <f t="shared" si="71"/>
        <v>0</v>
      </c>
      <c r="AC90" s="122"/>
      <c r="AD90" s="120" t="str">
        <f t="shared" si="61"/>
        <v xml:space="preserve"> </v>
      </c>
      <c r="AE90" s="137">
        <f t="shared" si="72"/>
        <v>0</v>
      </c>
      <c r="AF90" s="138">
        <f t="shared" si="62"/>
        <v>0</v>
      </c>
      <c r="AG90" s="82">
        <f t="shared" si="63"/>
        <v>80</v>
      </c>
      <c r="AH90" s="83">
        <f t="shared" si="6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0">
        <v>80</v>
      </c>
      <c r="BF90" s="120"/>
    </row>
    <row r="91" spans="1:58" x14ac:dyDescent="0.2">
      <c r="B91" s="87"/>
      <c r="I91" s="84" t="str">
        <f t="shared" si="54"/>
        <v xml:space="preserve"> </v>
      </c>
      <c r="J91" s="88"/>
      <c r="L91" s="84" t="str">
        <f t="shared" si="55"/>
        <v xml:space="preserve"> </v>
      </c>
      <c r="M91" s="88"/>
      <c r="N91" s="89"/>
      <c r="O91" s="84" t="str">
        <f t="shared" si="56"/>
        <v xml:space="preserve"> </v>
      </c>
      <c r="P91" s="88"/>
      <c r="Q91" s="89"/>
      <c r="R91" s="84" t="str">
        <f t="shared" si="57"/>
        <v xml:space="preserve"> </v>
      </c>
      <c r="S91" s="88"/>
      <c r="T91" s="89"/>
      <c r="U91" s="84" t="str">
        <f t="shared" si="58"/>
        <v xml:space="preserve"> </v>
      </c>
      <c r="V91" s="88"/>
      <c r="W91" s="89"/>
      <c r="X91" s="84" t="str">
        <f t="shared" si="59"/>
        <v xml:space="preserve"> </v>
      </c>
      <c r="Y91" s="88"/>
      <c r="Z91" s="89"/>
      <c r="AA91" s="84" t="str">
        <f t="shared" si="60"/>
        <v xml:space="preserve"> </v>
      </c>
      <c r="AB91" s="88"/>
      <c r="AC91" s="89"/>
      <c r="AD91" s="84" t="str">
        <f t="shared" si="61"/>
        <v xml:space="preserve"> </v>
      </c>
      <c r="AE91" s="88"/>
      <c r="AF91" s="87">
        <f t="shared" si="62"/>
        <v>0</v>
      </c>
      <c r="AH91" s="86">
        <f t="shared" si="64"/>
        <v>0</v>
      </c>
    </row>
    <row r="92" spans="1:58" x14ac:dyDescent="0.2">
      <c r="I92" s="88" t="str">
        <f t="shared" si="54"/>
        <v xml:space="preserve"> </v>
      </c>
      <c r="J92" s="88"/>
      <c r="L92" s="88" t="str">
        <f t="shared" si="55"/>
        <v xml:space="preserve"> </v>
      </c>
      <c r="M92" s="88"/>
      <c r="O92" s="88" t="str">
        <f t="shared" si="56"/>
        <v xml:space="preserve"> </v>
      </c>
      <c r="P92" s="88"/>
      <c r="R92" s="88" t="str">
        <f t="shared" si="57"/>
        <v xml:space="preserve"> </v>
      </c>
      <c r="S92" s="88"/>
      <c r="U92" s="88" t="str">
        <f t="shared" si="58"/>
        <v xml:space="preserve"> </v>
      </c>
      <c r="V92" s="88"/>
      <c r="X92" s="88" t="str">
        <f t="shared" si="59"/>
        <v xml:space="preserve"> </v>
      </c>
      <c r="Y92" s="88"/>
      <c r="AA92" s="88" t="str">
        <f t="shared" si="60"/>
        <v xml:space="preserve"> </v>
      </c>
      <c r="AB92" s="88"/>
      <c r="AD92" s="88" t="str">
        <f t="shared" si="61"/>
        <v xml:space="preserve"> </v>
      </c>
      <c r="AE92" s="88"/>
      <c r="AF92" s="87"/>
      <c r="AH92" s="87"/>
    </row>
    <row r="100" spans="1:43" ht="20.25" x14ac:dyDescent="0.3">
      <c r="A100" t="e">
        <f>+O100:AA116</f>
        <v>#VALUE!</v>
      </c>
      <c r="B100" t="s">
        <v>86</v>
      </c>
    </row>
    <row r="101" spans="1:43" x14ac:dyDescent="0.2">
      <c r="D101" s="5" t="s">
        <v>325</v>
      </c>
    </row>
    <row r="102" spans="1:43" x14ac:dyDescent="0.2">
      <c r="D102" s="10" t="s">
        <v>76</v>
      </c>
      <c r="E102" s="5"/>
      <c r="V102" s="10"/>
    </row>
    <row r="103" spans="1:43" ht="15" x14ac:dyDescent="0.25">
      <c r="D103" s="4" t="s">
        <v>62</v>
      </c>
      <c r="E103" s="129"/>
      <c r="F103" s="5">
        <v>2019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19"/>
      <c r="AH103" s="219"/>
      <c r="AI103" s="5"/>
    </row>
    <row r="104" spans="1:43" ht="15" x14ac:dyDescent="0.25">
      <c r="D104" s="4" t="s">
        <v>75</v>
      </c>
      <c r="E104" s="129"/>
      <c r="V104" s="90"/>
      <c r="W104" s="91"/>
      <c r="X104" s="91"/>
      <c r="Y104" s="91"/>
      <c r="Z104" s="220"/>
      <c r="AA104" s="220"/>
      <c r="AB104" s="220"/>
      <c r="AC104" s="91"/>
      <c r="AD104" s="91"/>
      <c r="AE104" s="91"/>
      <c r="AF104" s="91"/>
    </row>
    <row r="107" spans="1:43" x14ac:dyDescent="0.2">
      <c r="C107" t="s">
        <v>91</v>
      </c>
    </row>
    <row r="108" spans="1:43" ht="13.5" thickBot="1" x14ac:dyDescent="0.25"/>
    <row r="109" spans="1:43" ht="13.5" thickBot="1" x14ac:dyDescent="0.25">
      <c r="C109" s="13" t="s">
        <v>21</v>
      </c>
      <c r="D109" s="13" t="s">
        <v>22</v>
      </c>
      <c r="E109" s="13" t="s">
        <v>63</v>
      </c>
      <c r="F109" s="13" t="s">
        <v>23</v>
      </c>
      <c r="G109" s="13" t="s">
        <v>24</v>
      </c>
      <c r="H109" s="221" t="s">
        <v>64</v>
      </c>
      <c r="I109" s="222"/>
      <c r="J109" s="223"/>
      <c r="K109" s="221" t="s">
        <v>57</v>
      </c>
      <c r="L109" s="222"/>
      <c r="M109" s="222"/>
      <c r="N109" s="222"/>
      <c r="O109" s="223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</row>
    <row r="110" spans="1:43" ht="21.95" customHeight="1" x14ac:dyDescent="0.2">
      <c r="C110" s="39">
        <f t="shared" ref="C110:C173" si="73">C11</f>
        <v>2</v>
      </c>
      <c r="D110" s="41" t="str">
        <f t="shared" ref="D110:D173" si="74">IF(C11&gt;0,D11,"  ")</f>
        <v>NEVEU Mael</v>
      </c>
      <c r="E110" s="42" t="str">
        <f>IF(C11&gt;0,E11," ")</f>
        <v>H</v>
      </c>
      <c r="F110" s="42" t="str">
        <f>IF(C11&gt;0,F11,"  ")</f>
        <v>ORC EPONE</v>
      </c>
      <c r="G110" s="42" t="str">
        <f t="shared" ref="G110:G173" si="75">IF(C11&gt;0,G11,"  ")</f>
        <v>FFC</v>
      </c>
      <c r="H110" s="92"/>
      <c r="I110" s="86"/>
      <c r="J110" s="93"/>
      <c r="K110" s="94"/>
      <c r="L110" s="95"/>
      <c r="M110" s="95"/>
      <c r="N110" s="95"/>
      <c r="O110" s="96"/>
      <c r="T110" s="218"/>
      <c r="U110" s="218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8"/>
      <c r="AF110" s="218"/>
      <c r="AG110" s="218"/>
      <c r="AH110" s="218"/>
      <c r="AI110" s="218"/>
      <c r="AJ110" s="128"/>
      <c r="AK110" s="87"/>
      <c r="AL110" s="87"/>
    </row>
    <row r="111" spans="1:43" ht="21.95" customHeight="1" x14ac:dyDescent="0.2">
      <c r="C111" s="39">
        <f t="shared" si="73"/>
        <v>80</v>
      </c>
      <c r="D111" s="41" t="str">
        <f t="shared" si="74"/>
        <v>PLAIRE Maiwenn</v>
      </c>
      <c r="E111" s="42" t="str">
        <f t="shared" ref="E111:E174" si="76">IF(C12&gt;0,E12," ")</f>
        <v>F</v>
      </c>
      <c r="F111" s="42" t="str">
        <f t="shared" ref="F111:F174" si="77">IF(C12&gt;0,F12,"  ")</f>
        <v>AC Marines</v>
      </c>
      <c r="G111" s="42" t="str">
        <f t="shared" si="75"/>
        <v>UFO</v>
      </c>
      <c r="H111" s="97"/>
      <c r="I111" s="98"/>
      <c r="J111" s="99"/>
      <c r="K111" s="94"/>
      <c r="L111" s="95"/>
      <c r="M111" s="95"/>
      <c r="N111" s="95"/>
      <c r="O111" s="96"/>
      <c r="T111" s="218"/>
      <c r="U111" s="218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8"/>
      <c r="AF111" s="218"/>
      <c r="AG111" s="218"/>
      <c r="AH111" s="218"/>
      <c r="AI111" s="218"/>
      <c r="AJ111" s="128"/>
      <c r="AK111" s="87"/>
      <c r="AL111" s="87"/>
    </row>
    <row r="112" spans="1:43" ht="21.95" customHeight="1" x14ac:dyDescent="0.2">
      <c r="C112" s="39">
        <f t="shared" si="73"/>
        <v>3</v>
      </c>
      <c r="D112" s="41" t="str">
        <f t="shared" si="74"/>
        <v>DE ROSSO Baptiste</v>
      </c>
      <c r="E112" s="42" t="str">
        <f t="shared" si="76"/>
        <v>M</v>
      </c>
      <c r="F112" s="42">
        <f t="shared" si="77"/>
        <v>0</v>
      </c>
      <c r="G112" s="42" t="str">
        <f t="shared" si="75"/>
        <v>NL</v>
      </c>
      <c r="H112" s="97"/>
      <c r="I112" s="98"/>
      <c r="J112" s="99"/>
      <c r="K112" s="94"/>
      <c r="L112" s="95"/>
      <c r="M112" s="95"/>
      <c r="N112" s="95"/>
      <c r="O112" s="96"/>
      <c r="T112" s="218"/>
      <c r="U112" s="218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8"/>
      <c r="AF112" s="218"/>
      <c r="AG112" s="218"/>
      <c r="AH112" s="218"/>
      <c r="AI112" s="218"/>
      <c r="AJ112" s="87"/>
      <c r="AK112" s="87"/>
      <c r="AL112" s="87"/>
    </row>
    <row r="113" spans="3:38" ht="21.95" customHeight="1" x14ac:dyDescent="0.2">
      <c r="C113" s="39">
        <f t="shared" si="73"/>
        <v>0</v>
      </c>
      <c r="D113" s="41" t="str">
        <f t="shared" si="74"/>
        <v xml:space="preserve">  </v>
      </c>
      <c r="E113" s="42" t="str">
        <f t="shared" si="76"/>
        <v xml:space="preserve"> </v>
      </c>
      <c r="F113" s="42" t="str">
        <f t="shared" si="77"/>
        <v xml:space="preserve">  </v>
      </c>
      <c r="G113" s="42" t="str">
        <f t="shared" si="75"/>
        <v xml:space="preserve">  </v>
      </c>
      <c r="H113" s="100"/>
      <c r="I113" s="87"/>
      <c r="J113" s="101"/>
      <c r="K113" s="94"/>
      <c r="L113" s="95"/>
      <c r="M113" s="95"/>
      <c r="N113" s="95"/>
      <c r="O113" s="96"/>
      <c r="T113" s="218"/>
      <c r="U113" s="218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8"/>
      <c r="AF113" s="218"/>
      <c r="AG113" s="218"/>
      <c r="AH113" s="218"/>
      <c r="AI113" s="218"/>
      <c r="AJ113" s="87"/>
      <c r="AK113" s="87"/>
      <c r="AL113" s="87"/>
    </row>
    <row r="114" spans="3:38" ht="21.95" customHeight="1" x14ac:dyDescent="0.2">
      <c r="C114" s="39">
        <f t="shared" si="73"/>
        <v>0</v>
      </c>
      <c r="D114" s="41" t="str">
        <f t="shared" si="74"/>
        <v xml:space="preserve">  </v>
      </c>
      <c r="E114" s="42" t="str">
        <f t="shared" si="76"/>
        <v xml:space="preserve"> </v>
      </c>
      <c r="F114" s="42" t="str">
        <f t="shared" si="77"/>
        <v xml:space="preserve">  </v>
      </c>
      <c r="G114" s="42" t="str">
        <f t="shared" si="75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18"/>
      <c r="U114" s="218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8"/>
      <c r="AF114" s="218"/>
      <c r="AG114" s="218"/>
      <c r="AH114" s="218"/>
      <c r="AI114" s="218"/>
      <c r="AJ114" s="87"/>
      <c r="AK114" s="87"/>
      <c r="AL114" s="87"/>
    </row>
    <row r="115" spans="3:38" ht="21.95" customHeight="1" x14ac:dyDescent="0.2">
      <c r="C115" s="39">
        <f t="shared" si="73"/>
        <v>0</v>
      </c>
      <c r="D115" s="41" t="str">
        <f t="shared" si="74"/>
        <v xml:space="preserve">  </v>
      </c>
      <c r="E115" s="42" t="str">
        <f t="shared" si="76"/>
        <v xml:space="preserve"> </v>
      </c>
      <c r="F115" s="42" t="str">
        <f t="shared" si="77"/>
        <v xml:space="preserve">  </v>
      </c>
      <c r="G115" s="42" t="str">
        <f t="shared" si="75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18"/>
      <c r="U115" s="218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8"/>
      <c r="AF115" s="218"/>
      <c r="AG115" s="218"/>
      <c r="AH115" s="218"/>
      <c r="AI115" s="218"/>
      <c r="AJ115" s="87"/>
      <c r="AK115" s="87"/>
      <c r="AL115" s="87"/>
    </row>
    <row r="116" spans="3:38" ht="21.95" customHeight="1" x14ac:dyDescent="0.2">
      <c r="C116" s="39">
        <f t="shared" si="73"/>
        <v>0</v>
      </c>
      <c r="D116" s="41" t="str">
        <f t="shared" si="74"/>
        <v xml:space="preserve">  </v>
      </c>
      <c r="E116" s="42" t="str">
        <f t="shared" si="76"/>
        <v xml:space="preserve"> </v>
      </c>
      <c r="F116" s="42" t="str">
        <f t="shared" si="77"/>
        <v xml:space="preserve">  </v>
      </c>
      <c r="G116" s="42" t="str">
        <f t="shared" si="75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18"/>
      <c r="U116" s="218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8"/>
      <c r="AF116" s="218"/>
      <c r="AG116" s="218"/>
      <c r="AH116" s="218"/>
      <c r="AI116" s="218"/>
      <c r="AJ116" s="87"/>
      <c r="AK116" s="87"/>
      <c r="AL116" s="87"/>
    </row>
    <row r="117" spans="3:38" ht="21.95" customHeight="1" x14ac:dyDescent="0.2">
      <c r="C117" s="39">
        <f t="shared" si="73"/>
        <v>0</v>
      </c>
      <c r="D117" s="41" t="str">
        <f t="shared" si="74"/>
        <v xml:space="preserve">  </v>
      </c>
      <c r="E117" s="42" t="str">
        <f t="shared" si="76"/>
        <v xml:space="preserve"> </v>
      </c>
      <c r="F117" s="42" t="str">
        <f t="shared" si="77"/>
        <v xml:space="preserve">  </v>
      </c>
      <c r="G117" s="42" t="str">
        <f t="shared" si="75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18"/>
      <c r="U117" s="218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8"/>
      <c r="AF117" s="218"/>
      <c r="AG117" s="218"/>
      <c r="AH117" s="218"/>
      <c r="AI117" s="218"/>
      <c r="AJ117" s="87"/>
      <c r="AK117" s="87"/>
      <c r="AL117" s="87"/>
    </row>
    <row r="118" spans="3:38" ht="21.95" customHeight="1" x14ac:dyDescent="0.2">
      <c r="C118" s="39">
        <f t="shared" si="73"/>
        <v>0</v>
      </c>
      <c r="D118" s="41" t="str">
        <f t="shared" si="74"/>
        <v xml:space="preserve">  </v>
      </c>
      <c r="E118" s="42" t="str">
        <f t="shared" si="76"/>
        <v xml:space="preserve"> </v>
      </c>
      <c r="F118" s="42" t="str">
        <f t="shared" si="77"/>
        <v xml:space="preserve">  </v>
      </c>
      <c r="G118" s="42" t="str">
        <f t="shared" si="75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18"/>
      <c r="U118" s="218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8"/>
      <c r="AF118" s="218"/>
      <c r="AG118" s="218"/>
      <c r="AH118" s="218"/>
      <c r="AI118" s="218"/>
      <c r="AJ118" s="87"/>
      <c r="AK118" s="87"/>
      <c r="AL118" s="87"/>
    </row>
    <row r="119" spans="3:38" ht="21.95" customHeight="1" x14ac:dyDescent="0.2">
      <c r="C119" s="39">
        <f t="shared" si="73"/>
        <v>0</v>
      </c>
      <c r="D119" s="41" t="str">
        <f t="shared" si="74"/>
        <v xml:space="preserve">  </v>
      </c>
      <c r="E119" s="42" t="str">
        <f t="shared" si="76"/>
        <v xml:space="preserve"> </v>
      </c>
      <c r="F119" s="42" t="str">
        <f t="shared" si="77"/>
        <v xml:space="preserve">  </v>
      </c>
      <c r="G119" s="42" t="str">
        <f t="shared" si="75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18"/>
      <c r="U119" s="218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8"/>
      <c r="AF119" s="218"/>
      <c r="AG119" s="218"/>
      <c r="AH119" s="218"/>
      <c r="AI119" s="218"/>
      <c r="AJ119" s="87"/>
      <c r="AK119" s="87"/>
      <c r="AL119" s="87"/>
    </row>
    <row r="120" spans="3:38" ht="21.95" customHeight="1" x14ac:dyDescent="0.2">
      <c r="C120" s="39">
        <f t="shared" si="73"/>
        <v>0</v>
      </c>
      <c r="D120" s="41" t="str">
        <f t="shared" si="74"/>
        <v xml:space="preserve">  </v>
      </c>
      <c r="E120" s="42" t="str">
        <f t="shared" si="76"/>
        <v xml:space="preserve"> </v>
      </c>
      <c r="F120" s="42" t="str">
        <f t="shared" si="77"/>
        <v xml:space="preserve">  </v>
      </c>
      <c r="G120" s="42" t="str">
        <f t="shared" si="75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18"/>
      <c r="U120" s="218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8"/>
      <c r="AF120" s="218"/>
      <c r="AG120" s="218"/>
      <c r="AH120" s="218"/>
      <c r="AI120" s="218"/>
      <c r="AJ120" s="87"/>
      <c r="AK120" s="87"/>
      <c r="AL120" s="87"/>
    </row>
    <row r="121" spans="3:38" ht="21.95" customHeight="1" x14ac:dyDescent="0.2">
      <c r="C121" s="39">
        <f t="shared" si="73"/>
        <v>0</v>
      </c>
      <c r="D121" s="41" t="str">
        <f t="shared" si="74"/>
        <v xml:space="preserve">  </v>
      </c>
      <c r="E121" s="42" t="str">
        <f t="shared" si="76"/>
        <v xml:space="preserve"> </v>
      </c>
      <c r="F121" s="42" t="str">
        <f t="shared" si="77"/>
        <v xml:space="preserve">  </v>
      </c>
      <c r="G121" s="42" t="str">
        <f t="shared" si="75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18"/>
      <c r="U121" s="218"/>
      <c r="V121" s="217"/>
      <c r="W121" s="217"/>
      <c r="X121" s="217"/>
      <c r="Y121" s="217"/>
      <c r="Z121" s="217"/>
      <c r="AA121" s="217"/>
      <c r="AB121" s="217"/>
      <c r="AC121" s="217"/>
      <c r="AD121" s="217"/>
      <c r="AE121" s="218"/>
      <c r="AF121" s="218"/>
      <c r="AG121" s="218"/>
      <c r="AH121" s="218"/>
      <c r="AI121" s="218"/>
      <c r="AJ121" s="87"/>
      <c r="AK121" s="87"/>
      <c r="AL121" s="87"/>
    </row>
    <row r="122" spans="3:38" ht="21.95" customHeight="1" x14ac:dyDescent="0.2">
      <c r="C122" s="39">
        <f t="shared" si="73"/>
        <v>0</v>
      </c>
      <c r="D122" s="41" t="str">
        <f t="shared" si="74"/>
        <v xml:space="preserve">  </v>
      </c>
      <c r="E122" s="42" t="str">
        <f t="shared" si="76"/>
        <v xml:space="preserve"> </v>
      </c>
      <c r="F122" s="42" t="str">
        <f t="shared" si="77"/>
        <v xml:space="preserve">  </v>
      </c>
      <c r="G122" s="42" t="str">
        <f t="shared" si="75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18"/>
      <c r="U122" s="218"/>
      <c r="V122" s="217"/>
      <c r="W122" s="217"/>
      <c r="X122" s="217"/>
      <c r="Y122" s="217"/>
      <c r="Z122" s="217"/>
      <c r="AA122" s="217"/>
      <c r="AB122" s="217"/>
      <c r="AC122" s="217"/>
      <c r="AD122" s="217"/>
      <c r="AE122" s="218"/>
      <c r="AF122" s="218"/>
      <c r="AG122" s="218"/>
      <c r="AH122" s="218"/>
      <c r="AI122" s="218"/>
      <c r="AJ122" s="87"/>
      <c r="AK122" s="87"/>
      <c r="AL122" s="87"/>
    </row>
    <row r="123" spans="3:38" ht="21.95" customHeight="1" x14ac:dyDescent="0.2">
      <c r="C123" s="39">
        <f t="shared" si="73"/>
        <v>0</v>
      </c>
      <c r="D123" s="41" t="str">
        <f t="shared" si="74"/>
        <v xml:space="preserve">  </v>
      </c>
      <c r="E123" s="42" t="str">
        <f t="shared" si="76"/>
        <v xml:space="preserve"> </v>
      </c>
      <c r="F123" s="42" t="str">
        <f t="shared" si="77"/>
        <v xml:space="preserve">  </v>
      </c>
      <c r="G123" s="42" t="str">
        <f t="shared" si="75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18"/>
      <c r="U123" s="218"/>
      <c r="V123" s="217"/>
      <c r="W123" s="217"/>
      <c r="X123" s="217"/>
      <c r="Y123" s="217"/>
      <c r="Z123" s="217"/>
      <c r="AA123" s="217"/>
      <c r="AB123" s="217"/>
      <c r="AC123" s="217"/>
      <c r="AD123" s="217"/>
      <c r="AE123" s="218"/>
      <c r="AF123" s="218"/>
      <c r="AG123" s="218"/>
      <c r="AH123" s="218"/>
      <c r="AI123" s="218"/>
      <c r="AJ123" s="87"/>
      <c r="AK123" s="87"/>
      <c r="AL123" s="87"/>
    </row>
    <row r="124" spans="3:38" ht="21.95" customHeight="1" x14ac:dyDescent="0.2">
      <c r="C124" s="39">
        <f t="shared" si="73"/>
        <v>0</v>
      </c>
      <c r="D124" s="41" t="str">
        <f t="shared" si="74"/>
        <v xml:space="preserve">  </v>
      </c>
      <c r="E124" s="42" t="str">
        <f t="shared" si="76"/>
        <v xml:space="preserve"> </v>
      </c>
      <c r="F124" s="42" t="str">
        <f t="shared" si="77"/>
        <v xml:space="preserve">  </v>
      </c>
      <c r="G124" s="42" t="str">
        <f t="shared" si="75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18"/>
      <c r="U124" s="218"/>
      <c r="V124" s="217"/>
      <c r="W124" s="217"/>
      <c r="X124" s="217"/>
      <c r="Y124" s="217"/>
      <c r="Z124" s="217"/>
      <c r="AA124" s="217"/>
      <c r="AB124" s="217"/>
      <c r="AC124" s="217"/>
      <c r="AD124" s="217"/>
      <c r="AE124" s="218"/>
      <c r="AF124" s="218"/>
      <c r="AG124" s="218"/>
      <c r="AH124" s="218"/>
      <c r="AI124" s="218"/>
      <c r="AJ124" s="87"/>
      <c r="AK124" s="87"/>
      <c r="AL124" s="87"/>
    </row>
    <row r="125" spans="3:38" ht="21.95" customHeight="1" x14ac:dyDescent="0.2">
      <c r="C125" s="39">
        <f t="shared" si="73"/>
        <v>0</v>
      </c>
      <c r="D125" s="41" t="str">
        <f t="shared" si="74"/>
        <v xml:space="preserve">  </v>
      </c>
      <c r="E125" s="42" t="str">
        <f t="shared" si="76"/>
        <v xml:space="preserve"> </v>
      </c>
      <c r="F125" s="42" t="str">
        <f t="shared" si="77"/>
        <v xml:space="preserve">  </v>
      </c>
      <c r="G125" s="42" t="str">
        <f t="shared" si="75"/>
        <v xml:space="preserve">  </v>
      </c>
      <c r="H125" s="97"/>
      <c r="I125" s="98"/>
      <c r="J125" s="99"/>
      <c r="K125" s="94"/>
      <c r="L125" s="95"/>
      <c r="M125" s="95"/>
      <c r="N125" s="95"/>
      <c r="O125" s="96"/>
      <c r="T125" s="218"/>
      <c r="U125" s="218"/>
      <c r="V125" s="217"/>
      <c r="W125" s="217"/>
      <c r="X125" s="217"/>
      <c r="Y125" s="217"/>
      <c r="Z125" s="217"/>
      <c r="AA125" s="217"/>
      <c r="AB125" s="217"/>
      <c r="AC125" s="217"/>
      <c r="AD125" s="217"/>
      <c r="AE125" s="218"/>
      <c r="AF125" s="218"/>
      <c r="AG125" s="218"/>
      <c r="AH125" s="218"/>
      <c r="AI125" s="218"/>
      <c r="AJ125" s="87"/>
      <c r="AK125" s="87"/>
      <c r="AL125" s="87"/>
    </row>
    <row r="126" spans="3:38" ht="21.95" customHeight="1" x14ac:dyDescent="0.2">
      <c r="C126" s="39">
        <f t="shared" si="73"/>
        <v>0</v>
      </c>
      <c r="D126" s="41" t="str">
        <f t="shared" si="74"/>
        <v xml:space="preserve">  </v>
      </c>
      <c r="E126" s="42" t="str">
        <f t="shared" si="76"/>
        <v xml:space="preserve"> </v>
      </c>
      <c r="F126" s="42" t="str">
        <f t="shared" si="77"/>
        <v xml:space="preserve">  </v>
      </c>
      <c r="G126" s="42" t="str">
        <f t="shared" si="75"/>
        <v xml:space="preserve">  </v>
      </c>
      <c r="H126" s="100"/>
      <c r="I126" s="87"/>
      <c r="J126" s="101"/>
      <c r="K126" s="94"/>
      <c r="L126" s="95"/>
      <c r="M126" s="95"/>
      <c r="N126" s="95"/>
      <c r="O126" s="96"/>
      <c r="T126" s="218"/>
      <c r="U126" s="218"/>
      <c r="V126" s="217"/>
      <c r="W126" s="217"/>
      <c r="X126" s="217"/>
      <c r="Y126" s="217"/>
      <c r="Z126" s="217"/>
      <c r="AA126" s="217"/>
      <c r="AB126" s="217"/>
      <c r="AC126" s="217"/>
      <c r="AD126" s="217"/>
      <c r="AE126" s="218"/>
      <c r="AF126" s="218"/>
      <c r="AG126" s="218"/>
      <c r="AH126" s="218"/>
      <c r="AI126" s="218"/>
      <c r="AJ126" s="87"/>
      <c r="AK126" s="87"/>
      <c r="AL126" s="87"/>
    </row>
    <row r="127" spans="3:38" ht="21.95" customHeight="1" x14ac:dyDescent="0.2">
      <c r="C127" s="39">
        <f t="shared" si="73"/>
        <v>0</v>
      </c>
      <c r="D127" s="41" t="str">
        <f t="shared" si="74"/>
        <v xml:space="preserve">  </v>
      </c>
      <c r="E127" s="42" t="str">
        <f t="shared" si="76"/>
        <v xml:space="preserve"> </v>
      </c>
      <c r="F127" s="42" t="str">
        <f t="shared" si="77"/>
        <v xml:space="preserve">  </v>
      </c>
      <c r="G127" s="42" t="str">
        <f t="shared" si="75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V127" s="217"/>
      <c r="W127" s="217"/>
      <c r="X127" s="217"/>
      <c r="Y127" s="217"/>
      <c r="Z127" s="217"/>
      <c r="AA127" s="217"/>
      <c r="AB127" s="217"/>
      <c r="AC127" s="217"/>
      <c r="AD127" s="217"/>
      <c r="AE127" s="217"/>
      <c r="AF127" s="217"/>
      <c r="AG127" s="218"/>
      <c r="AH127" s="218"/>
      <c r="AI127" s="218"/>
      <c r="AJ127" s="218"/>
      <c r="AK127" s="218"/>
    </row>
    <row r="128" spans="3:38" ht="21.95" customHeight="1" x14ac:dyDescent="0.2">
      <c r="C128" s="39">
        <f t="shared" si="73"/>
        <v>0</v>
      </c>
      <c r="D128" s="41" t="str">
        <f t="shared" si="74"/>
        <v xml:space="preserve">  </v>
      </c>
      <c r="E128" s="42" t="str">
        <f t="shared" si="76"/>
        <v xml:space="preserve"> </v>
      </c>
      <c r="F128" s="42" t="str">
        <f t="shared" si="77"/>
        <v xml:space="preserve">  </v>
      </c>
      <c r="G128" s="42" t="str">
        <f t="shared" si="75"/>
        <v xml:space="preserve">  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73"/>
        <v>0</v>
      </c>
      <c r="D129" s="41" t="str">
        <f t="shared" si="74"/>
        <v xml:space="preserve">  </v>
      </c>
      <c r="E129" s="42" t="str">
        <f t="shared" si="76"/>
        <v xml:space="preserve"> </v>
      </c>
      <c r="F129" s="42" t="str">
        <f t="shared" si="77"/>
        <v xml:space="preserve">  </v>
      </c>
      <c r="G129" s="42" t="str">
        <f t="shared" si="75"/>
        <v xml:space="preserve">  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73"/>
        <v>0</v>
      </c>
      <c r="D130" s="41" t="str">
        <f t="shared" si="74"/>
        <v xml:space="preserve">  </v>
      </c>
      <c r="E130" s="42" t="str">
        <f t="shared" si="76"/>
        <v xml:space="preserve"> </v>
      </c>
      <c r="F130" s="42" t="str">
        <f t="shared" si="77"/>
        <v xml:space="preserve">  </v>
      </c>
      <c r="G130" s="42" t="str">
        <f t="shared" si="75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73"/>
        <v>0</v>
      </c>
      <c r="D131" s="41" t="str">
        <f t="shared" si="74"/>
        <v xml:space="preserve">  </v>
      </c>
      <c r="E131" s="42" t="str">
        <f t="shared" si="76"/>
        <v xml:space="preserve"> </v>
      </c>
      <c r="F131" s="42" t="str">
        <f t="shared" si="77"/>
        <v xml:space="preserve">  </v>
      </c>
      <c r="G131" s="42" t="str">
        <f t="shared" si="75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73"/>
        <v>0</v>
      </c>
      <c r="D132" s="41" t="str">
        <f t="shared" si="74"/>
        <v xml:space="preserve">  </v>
      </c>
      <c r="E132" s="42" t="str">
        <f t="shared" si="76"/>
        <v xml:space="preserve"> </v>
      </c>
      <c r="F132" s="42" t="str">
        <f t="shared" si="77"/>
        <v xml:space="preserve">  </v>
      </c>
      <c r="G132" s="42" t="str">
        <f t="shared" si="75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73"/>
        <v>0</v>
      </c>
      <c r="D133" s="41" t="str">
        <f t="shared" si="74"/>
        <v xml:space="preserve">  </v>
      </c>
      <c r="E133" s="42" t="str">
        <f t="shared" si="76"/>
        <v xml:space="preserve"> </v>
      </c>
      <c r="F133" s="42" t="str">
        <f t="shared" si="77"/>
        <v xml:space="preserve">  </v>
      </c>
      <c r="G133" s="42" t="str">
        <f t="shared" si="75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73"/>
        <v>0</v>
      </c>
      <c r="D134" s="41" t="str">
        <f t="shared" si="74"/>
        <v xml:space="preserve">  </v>
      </c>
      <c r="E134" s="42" t="str">
        <f t="shared" si="76"/>
        <v xml:space="preserve"> </v>
      </c>
      <c r="F134" s="42" t="str">
        <f t="shared" si="77"/>
        <v xml:space="preserve">  </v>
      </c>
      <c r="G134" s="42" t="str">
        <f t="shared" si="75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73"/>
        <v>0</v>
      </c>
      <c r="D135" s="41" t="str">
        <f t="shared" si="74"/>
        <v xml:space="preserve">  </v>
      </c>
      <c r="E135" s="42" t="str">
        <f t="shared" si="76"/>
        <v xml:space="preserve"> </v>
      </c>
      <c r="F135" s="42" t="str">
        <f t="shared" si="77"/>
        <v xml:space="preserve">  </v>
      </c>
      <c r="G135" s="42" t="str">
        <f t="shared" si="75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15" ht="21.95" customHeight="1" x14ac:dyDescent="0.2">
      <c r="C136" s="39">
        <f t="shared" si="73"/>
        <v>0</v>
      </c>
      <c r="D136" s="41" t="str">
        <f t="shared" si="74"/>
        <v xml:space="preserve">  </v>
      </c>
      <c r="E136" s="42" t="str">
        <f t="shared" si="76"/>
        <v xml:space="preserve"> </v>
      </c>
      <c r="F136" s="42" t="str">
        <f t="shared" si="77"/>
        <v xml:space="preserve">  </v>
      </c>
      <c r="G136" s="42" t="str">
        <f t="shared" si="75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73"/>
        <v>0</v>
      </c>
      <c r="D137" s="41" t="str">
        <f t="shared" si="74"/>
        <v xml:space="preserve">  </v>
      </c>
      <c r="E137" s="42" t="str">
        <f t="shared" si="76"/>
        <v xml:space="preserve"> </v>
      </c>
      <c r="F137" s="42" t="str">
        <f t="shared" si="77"/>
        <v xml:space="preserve">  </v>
      </c>
      <c r="G137" s="42" t="str">
        <f t="shared" si="75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73"/>
        <v>0</v>
      </c>
      <c r="D138" s="41" t="str">
        <f t="shared" si="74"/>
        <v xml:space="preserve">  </v>
      </c>
      <c r="E138" s="42" t="str">
        <f t="shared" si="76"/>
        <v xml:space="preserve"> </v>
      </c>
      <c r="F138" s="42" t="str">
        <f t="shared" si="77"/>
        <v xml:space="preserve">  </v>
      </c>
      <c r="G138" s="42" t="str">
        <f t="shared" si="75"/>
        <v xml:space="preserve">  </v>
      </c>
      <c r="H138" s="97"/>
      <c r="I138" s="98"/>
      <c r="J138" s="99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73"/>
        <v>0</v>
      </c>
      <c r="D139" s="41" t="str">
        <f t="shared" si="74"/>
        <v xml:space="preserve">  </v>
      </c>
      <c r="E139" s="42" t="str">
        <f t="shared" si="76"/>
        <v xml:space="preserve"> </v>
      </c>
      <c r="F139" s="42" t="str">
        <f t="shared" si="77"/>
        <v xml:space="preserve">  </v>
      </c>
      <c r="G139" s="42" t="str">
        <f t="shared" si="75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73"/>
        <v>0</v>
      </c>
      <c r="D140" s="41" t="str">
        <f t="shared" si="74"/>
        <v xml:space="preserve">  </v>
      </c>
      <c r="E140" s="42" t="str">
        <f t="shared" si="76"/>
        <v xml:space="preserve"> </v>
      </c>
      <c r="F140" s="42" t="str">
        <f t="shared" si="77"/>
        <v xml:space="preserve">  </v>
      </c>
      <c r="G140" s="42" t="str">
        <f t="shared" si="75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73"/>
        <v>0</v>
      </c>
      <c r="D141" s="41" t="str">
        <f t="shared" si="74"/>
        <v xml:space="preserve">  </v>
      </c>
      <c r="E141" s="42" t="str">
        <f t="shared" si="76"/>
        <v xml:space="preserve"> </v>
      </c>
      <c r="F141" s="42" t="str">
        <f t="shared" si="77"/>
        <v xml:space="preserve">  </v>
      </c>
      <c r="G141" s="42" t="str">
        <f t="shared" si="75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73"/>
        <v>0</v>
      </c>
      <c r="D142" s="41" t="str">
        <f t="shared" si="74"/>
        <v xml:space="preserve">  </v>
      </c>
      <c r="E142" s="42" t="str">
        <f t="shared" si="76"/>
        <v xml:space="preserve"> </v>
      </c>
      <c r="F142" s="42" t="str">
        <f t="shared" si="77"/>
        <v xml:space="preserve">  </v>
      </c>
      <c r="G142" s="42" t="str">
        <f t="shared" si="75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73"/>
        <v>0</v>
      </c>
      <c r="D143" s="41" t="str">
        <f t="shared" si="74"/>
        <v xml:space="preserve">  </v>
      </c>
      <c r="E143" s="42" t="str">
        <f t="shared" si="76"/>
        <v xml:space="preserve"> </v>
      </c>
      <c r="F143" s="42" t="str">
        <f t="shared" si="77"/>
        <v xml:space="preserve">  </v>
      </c>
      <c r="G143" s="42" t="str">
        <f t="shared" si="75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73"/>
        <v>0</v>
      </c>
      <c r="D144" s="41" t="str">
        <f t="shared" si="74"/>
        <v xml:space="preserve">  </v>
      </c>
      <c r="E144" s="42" t="str">
        <f t="shared" si="76"/>
        <v xml:space="preserve"> </v>
      </c>
      <c r="F144" s="42" t="str">
        <f t="shared" si="77"/>
        <v xml:space="preserve">  </v>
      </c>
      <c r="G144" s="42" t="str">
        <f t="shared" si="75"/>
        <v xml:space="preserve">  </v>
      </c>
      <c r="H144" s="102"/>
      <c r="I144" s="85"/>
      <c r="J144" s="140"/>
      <c r="K144" s="95"/>
      <c r="L144" s="95"/>
      <c r="M144" s="95"/>
      <c r="N144" s="95"/>
      <c r="O144" s="96"/>
    </row>
    <row r="145" spans="3:15" ht="21.95" customHeight="1" x14ac:dyDescent="0.2">
      <c r="C145" s="39">
        <f t="shared" si="73"/>
        <v>0</v>
      </c>
      <c r="D145" s="41" t="str">
        <f t="shared" si="74"/>
        <v xml:space="preserve">  </v>
      </c>
      <c r="E145" s="42" t="str">
        <f t="shared" si="76"/>
        <v xml:space="preserve"> </v>
      </c>
      <c r="F145" s="42" t="str">
        <f t="shared" si="77"/>
        <v xml:space="preserve">  </v>
      </c>
      <c r="G145" s="42" t="str">
        <f t="shared" si="75"/>
        <v xml:space="preserve">  </v>
      </c>
      <c r="H145" s="103"/>
      <c r="I145" s="98"/>
      <c r="J145" s="104"/>
      <c r="K145" s="95"/>
      <c r="L145" s="95"/>
      <c r="M145" s="95"/>
      <c r="N145" s="95"/>
      <c r="O145" s="96"/>
    </row>
    <row r="146" spans="3:15" ht="21.95" customHeight="1" x14ac:dyDescent="0.2">
      <c r="C146" s="39">
        <f t="shared" si="73"/>
        <v>0</v>
      </c>
      <c r="D146" s="41" t="str">
        <f t="shared" si="74"/>
        <v xml:space="preserve">  </v>
      </c>
      <c r="E146" s="42" t="str">
        <f t="shared" si="76"/>
        <v xml:space="preserve"> </v>
      </c>
      <c r="F146" s="42" t="str">
        <f t="shared" si="77"/>
        <v xml:space="preserve">  </v>
      </c>
      <c r="G146" s="42" t="str">
        <f t="shared" si="75"/>
        <v xml:space="preserve">  </v>
      </c>
      <c r="H146" s="103"/>
      <c r="I146" s="98"/>
      <c r="J146" s="104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3"/>
        <v>0</v>
      </c>
      <c r="D147" s="41" t="str">
        <f t="shared" si="74"/>
        <v xml:space="preserve">  </v>
      </c>
      <c r="E147" s="42" t="str">
        <f t="shared" si="76"/>
        <v xml:space="preserve"> </v>
      </c>
      <c r="F147" s="42" t="str">
        <f t="shared" si="77"/>
        <v xml:space="preserve">  </v>
      </c>
      <c r="G147" s="42" t="str">
        <f t="shared" si="75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3"/>
        <v>0</v>
      </c>
      <c r="D148" s="41" t="str">
        <f t="shared" si="74"/>
        <v xml:space="preserve">  </v>
      </c>
      <c r="E148" s="42" t="str">
        <f t="shared" si="76"/>
        <v xml:space="preserve"> </v>
      </c>
      <c r="F148" s="42" t="str">
        <f t="shared" si="77"/>
        <v xml:space="preserve">  </v>
      </c>
      <c r="G148" s="42" t="str">
        <f t="shared" si="75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3"/>
        <v>0</v>
      </c>
      <c r="D149" s="41" t="str">
        <f t="shared" si="74"/>
        <v xml:space="preserve">  </v>
      </c>
      <c r="E149" s="42" t="str">
        <f t="shared" si="76"/>
        <v xml:space="preserve"> </v>
      </c>
      <c r="F149" s="42" t="str">
        <f t="shared" si="77"/>
        <v xml:space="preserve">  </v>
      </c>
      <c r="G149" s="42" t="str">
        <f t="shared" si="75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3"/>
        <v>0</v>
      </c>
      <c r="D150" s="41" t="str">
        <f t="shared" si="74"/>
        <v xml:space="preserve">  </v>
      </c>
      <c r="E150" s="42" t="str">
        <f t="shared" si="76"/>
        <v xml:space="preserve"> </v>
      </c>
      <c r="F150" s="42" t="str">
        <f t="shared" si="77"/>
        <v xml:space="preserve">  </v>
      </c>
      <c r="G150" s="42" t="str">
        <f t="shared" si="75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3"/>
        <v>0</v>
      </c>
      <c r="D151" s="41" t="str">
        <f t="shared" si="74"/>
        <v xml:space="preserve">  </v>
      </c>
      <c r="E151" s="42" t="str">
        <f t="shared" si="76"/>
        <v xml:space="preserve"> </v>
      </c>
      <c r="F151" s="42" t="str">
        <f t="shared" si="77"/>
        <v xml:space="preserve">  </v>
      </c>
      <c r="G151" s="42" t="str">
        <f t="shared" si="75"/>
        <v xml:space="preserve">  </v>
      </c>
      <c r="H151" s="105"/>
      <c r="I151" s="106"/>
      <c r="J151" s="104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73"/>
        <v>0</v>
      </c>
      <c r="D152" s="41" t="str">
        <f t="shared" si="74"/>
        <v xml:space="preserve">  </v>
      </c>
      <c r="E152" s="42" t="str">
        <f t="shared" si="76"/>
        <v xml:space="preserve"> </v>
      </c>
      <c r="F152" s="42" t="str">
        <f t="shared" si="77"/>
        <v xml:space="preserve">  </v>
      </c>
      <c r="G152" s="42" t="str">
        <f t="shared" si="75"/>
        <v xml:space="preserve">  </v>
      </c>
      <c r="H152" s="100"/>
      <c r="I152" s="87"/>
      <c r="J152" s="101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73"/>
        <v>0</v>
      </c>
      <c r="D153" s="41" t="str">
        <f t="shared" si="74"/>
        <v xml:space="preserve">  </v>
      </c>
      <c r="E153" s="42" t="str">
        <f t="shared" si="76"/>
        <v xml:space="preserve"> </v>
      </c>
      <c r="F153" s="42" t="str">
        <f t="shared" si="77"/>
        <v xml:space="preserve">  </v>
      </c>
      <c r="G153" s="42" t="str">
        <f t="shared" si="75"/>
        <v xml:space="preserve">  </v>
      </c>
      <c r="H153" s="97"/>
      <c r="I153" s="98"/>
      <c r="J153" s="99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3"/>
        <v>0</v>
      </c>
      <c r="D154" s="41" t="str">
        <f t="shared" si="74"/>
        <v xml:space="preserve">  </v>
      </c>
      <c r="E154" s="42" t="str">
        <f t="shared" si="76"/>
        <v xml:space="preserve"> </v>
      </c>
      <c r="F154" s="42" t="str">
        <f t="shared" si="77"/>
        <v xml:space="preserve">  </v>
      </c>
      <c r="G154" s="42" t="str">
        <f t="shared" si="75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3"/>
        <v>0</v>
      </c>
      <c r="D155" s="41" t="str">
        <f t="shared" si="74"/>
        <v xml:space="preserve">  </v>
      </c>
      <c r="E155" s="42" t="str">
        <f t="shared" si="76"/>
        <v xml:space="preserve"> </v>
      </c>
      <c r="F155" s="42" t="str">
        <f t="shared" si="77"/>
        <v xml:space="preserve">  </v>
      </c>
      <c r="G155" s="42" t="str">
        <f t="shared" si="75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3"/>
        <v>0</v>
      </c>
      <c r="D156" s="41" t="str">
        <f t="shared" si="74"/>
        <v xml:space="preserve">  </v>
      </c>
      <c r="E156" s="42" t="str">
        <f t="shared" si="76"/>
        <v xml:space="preserve"> </v>
      </c>
      <c r="F156" s="42" t="str">
        <f t="shared" si="77"/>
        <v xml:space="preserve">  </v>
      </c>
      <c r="G156" s="42" t="str">
        <f t="shared" si="75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3"/>
        <v>0</v>
      </c>
      <c r="D157" s="41" t="str">
        <f t="shared" si="74"/>
        <v xml:space="preserve">  </v>
      </c>
      <c r="E157" s="42" t="str">
        <f t="shared" si="76"/>
        <v xml:space="preserve"> </v>
      </c>
      <c r="F157" s="42" t="str">
        <f t="shared" si="77"/>
        <v xml:space="preserve">  </v>
      </c>
      <c r="G157" s="42" t="str">
        <f t="shared" si="75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3"/>
        <v>0</v>
      </c>
      <c r="D158" s="41" t="str">
        <f t="shared" si="74"/>
        <v xml:space="preserve">  </v>
      </c>
      <c r="E158" s="42" t="str">
        <f t="shared" si="76"/>
        <v xml:space="preserve"> </v>
      </c>
      <c r="F158" s="42" t="str">
        <f t="shared" si="77"/>
        <v xml:space="preserve">  </v>
      </c>
      <c r="G158" s="42" t="str">
        <f t="shared" si="75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3"/>
        <v>0</v>
      </c>
      <c r="D159" s="41" t="str">
        <f t="shared" si="74"/>
        <v xml:space="preserve">  </v>
      </c>
      <c r="E159" s="42" t="str">
        <f t="shared" si="76"/>
        <v xml:space="preserve"> </v>
      </c>
      <c r="F159" s="42" t="str">
        <f t="shared" si="77"/>
        <v xml:space="preserve">  </v>
      </c>
      <c r="G159" s="42" t="str">
        <f t="shared" si="75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3"/>
        <v>0</v>
      </c>
      <c r="D160" s="41" t="str">
        <f t="shared" si="74"/>
        <v xml:space="preserve">  </v>
      </c>
      <c r="E160" s="42" t="str">
        <f t="shared" si="76"/>
        <v xml:space="preserve"> </v>
      </c>
      <c r="F160" s="42" t="str">
        <f t="shared" si="77"/>
        <v xml:space="preserve">  </v>
      </c>
      <c r="G160" s="42" t="str">
        <f t="shared" si="75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3"/>
        <v>0</v>
      </c>
      <c r="D161" s="41" t="str">
        <f t="shared" si="74"/>
        <v xml:space="preserve">  </v>
      </c>
      <c r="E161" s="42" t="str">
        <f t="shared" si="76"/>
        <v xml:space="preserve"> </v>
      </c>
      <c r="F161" s="42" t="str">
        <f t="shared" si="77"/>
        <v xml:space="preserve">  </v>
      </c>
      <c r="G161" s="42" t="str">
        <f t="shared" si="75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3"/>
        <v>0</v>
      </c>
      <c r="D162" s="41" t="str">
        <f t="shared" si="74"/>
        <v xml:space="preserve">  </v>
      </c>
      <c r="E162" s="42" t="str">
        <f t="shared" si="76"/>
        <v xml:space="preserve"> </v>
      </c>
      <c r="F162" s="42" t="str">
        <f t="shared" si="77"/>
        <v xml:space="preserve">  </v>
      </c>
      <c r="G162" s="42" t="str">
        <f t="shared" si="75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3"/>
        <v>0</v>
      </c>
      <c r="D163" s="41" t="str">
        <f t="shared" si="74"/>
        <v xml:space="preserve">  </v>
      </c>
      <c r="E163" s="42" t="str">
        <f t="shared" si="76"/>
        <v xml:space="preserve"> </v>
      </c>
      <c r="F163" s="42" t="str">
        <f t="shared" si="77"/>
        <v xml:space="preserve">  </v>
      </c>
      <c r="G163" s="42" t="str">
        <f t="shared" si="75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3"/>
        <v>0</v>
      </c>
      <c r="D164" s="41" t="str">
        <f t="shared" si="74"/>
        <v xml:space="preserve">  </v>
      </c>
      <c r="E164" s="42" t="str">
        <f t="shared" si="76"/>
        <v xml:space="preserve"> </v>
      </c>
      <c r="F164" s="42" t="str">
        <f t="shared" si="77"/>
        <v xml:space="preserve">  </v>
      </c>
      <c r="G164" s="42" t="str">
        <f t="shared" si="75"/>
        <v xml:space="preserve">  </v>
      </c>
      <c r="H164" s="97"/>
      <c r="I164" s="98"/>
      <c r="J164" s="99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3"/>
        <v>0</v>
      </c>
      <c r="D165" s="41" t="str">
        <f t="shared" si="74"/>
        <v xml:space="preserve">  </v>
      </c>
      <c r="E165" s="42" t="str">
        <f t="shared" si="76"/>
        <v xml:space="preserve"> </v>
      </c>
      <c r="F165" s="42" t="str">
        <f t="shared" si="77"/>
        <v xml:space="preserve">  </v>
      </c>
      <c r="G165" s="42" t="str">
        <f t="shared" si="75"/>
        <v xml:space="preserve">  </v>
      </c>
      <c r="H165" s="100"/>
      <c r="I165" s="87"/>
      <c r="J165" s="101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3"/>
        <v>0</v>
      </c>
      <c r="D166" s="41" t="str">
        <f t="shared" si="74"/>
        <v xml:space="preserve">  </v>
      </c>
      <c r="E166" s="42" t="str">
        <f t="shared" si="76"/>
        <v xml:space="preserve"> </v>
      </c>
      <c r="F166" s="42" t="str">
        <f t="shared" si="77"/>
        <v xml:space="preserve">  </v>
      </c>
      <c r="G166" s="42" t="str">
        <f t="shared" si="75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3"/>
        <v>0</v>
      </c>
      <c r="D167" s="41" t="str">
        <f t="shared" si="74"/>
        <v xml:space="preserve">  </v>
      </c>
      <c r="E167" s="42" t="str">
        <f t="shared" si="76"/>
        <v xml:space="preserve"> </v>
      </c>
      <c r="F167" s="42" t="str">
        <f t="shared" si="77"/>
        <v xml:space="preserve">  </v>
      </c>
      <c r="G167" s="42" t="str">
        <f t="shared" si="75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3"/>
        <v>0</v>
      </c>
      <c r="D168" s="41" t="str">
        <f t="shared" si="74"/>
        <v xml:space="preserve">  </v>
      </c>
      <c r="E168" s="42" t="str">
        <f t="shared" si="76"/>
        <v xml:space="preserve"> </v>
      </c>
      <c r="F168" s="42" t="str">
        <f t="shared" si="77"/>
        <v xml:space="preserve">  </v>
      </c>
      <c r="G168" s="42" t="str">
        <f t="shared" si="75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3"/>
        <v>0</v>
      </c>
      <c r="D169" s="41" t="str">
        <f t="shared" si="74"/>
        <v xml:space="preserve">  </v>
      </c>
      <c r="E169" s="42" t="str">
        <f t="shared" si="76"/>
        <v xml:space="preserve"> </v>
      </c>
      <c r="F169" s="42" t="str">
        <f t="shared" si="77"/>
        <v xml:space="preserve">  </v>
      </c>
      <c r="G169" s="42" t="str">
        <f t="shared" si="75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3"/>
        <v>0</v>
      </c>
      <c r="D170" s="41" t="str">
        <f t="shared" si="74"/>
        <v xml:space="preserve">  </v>
      </c>
      <c r="E170" s="42" t="str">
        <f t="shared" si="76"/>
        <v xml:space="preserve"> </v>
      </c>
      <c r="F170" s="42" t="str">
        <f t="shared" si="77"/>
        <v xml:space="preserve">  </v>
      </c>
      <c r="G170" s="42" t="str">
        <f t="shared" si="75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3"/>
        <v>0</v>
      </c>
      <c r="D171" s="41" t="str">
        <f t="shared" si="74"/>
        <v xml:space="preserve">  </v>
      </c>
      <c r="E171" s="42" t="str">
        <f t="shared" si="76"/>
        <v xml:space="preserve"> </v>
      </c>
      <c r="F171" s="42" t="str">
        <f t="shared" si="77"/>
        <v xml:space="preserve">  </v>
      </c>
      <c r="G171" s="42" t="str">
        <f t="shared" si="75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3"/>
        <v>0</v>
      </c>
      <c r="D172" s="41" t="str">
        <f t="shared" si="74"/>
        <v xml:space="preserve">  </v>
      </c>
      <c r="E172" s="42" t="str">
        <f t="shared" si="76"/>
        <v xml:space="preserve"> </v>
      </c>
      <c r="F172" s="42" t="str">
        <f t="shared" si="77"/>
        <v xml:space="preserve">  </v>
      </c>
      <c r="G172" s="42" t="str">
        <f t="shared" si="75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3"/>
        <v>0</v>
      </c>
      <c r="D173" s="41" t="str">
        <f t="shared" si="74"/>
        <v xml:space="preserve">  </v>
      </c>
      <c r="E173" s="42" t="str">
        <f t="shared" si="76"/>
        <v xml:space="preserve"> </v>
      </c>
      <c r="F173" s="42" t="str">
        <f t="shared" si="77"/>
        <v xml:space="preserve">  </v>
      </c>
      <c r="G173" s="42" t="str">
        <f t="shared" si="75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ref="C174:C185" si="78">C75</f>
        <v>0</v>
      </c>
      <c r="D174" s="41" t="str">
        <f t="shared" ref="D174:D185" si="79">IF(C75&gt;0,D75,"  ")</f>
        <v xml:space="preserve">  </v>
      </c>
      <c r="E174" s="42" t="str">
        <f t="shared" si="76"/>
        <v xml:space="preserve"> </v>
      </c>
      <c r="F174" s="42" t="str">
        <f t="shared" si="77"/>
        <v xml:space="preserve">  </v>
      </c>
      <c r="G174" s="42" t="str">
        <f t="shared" ref="G174:G185" si="80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8"/>
        <v>0</v>
      </c>
      <c r="D175" s="41" t="str">
        <f t="shared" si="79"/>
        <v xml:space="preserve">  </v>
      </c>
      <c r="E175" s="42" t="str">
        <f t="shared" ref="E175:E185" si="81">IF(C76&gt;0,E76," ")</f>
        <v xml:space="preserve"> </v>
      </c>
      <c r="F175" s="42" t="str">
        <f t="shared" ref="F175:F185" si="82">IF(C76&gt;0,F76,"  ")</f>
        <v xml:space="preserve">  </v>
      </c>
      <c r="G175" s="42" t="str">
        <f t="shared" si="80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8"/>
        <v>0</v>
      </c>
      <c r="D176" s="41" t="str">
        <f t="shared" si="79"/>
        <v xml:space="preserve">  </v>
      </c>
      <c r="E176" s="42" t="str">
        <f t="shared" si="81"/>
        <v xml:space="preserve"> </v>
      </c>
      <c r="F176" s="42" t="str">
        <f t="shared" si="82"/>
        <v xml:space="preserve">  </v>
      </c>
      <c r="G176" s="42" t="str">
        <f t="shared" si="80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8"/>
        <v>0</v>
      </c>
      <c r="D177" s="41" t="str">
        <f t="shared" si="79"/>
        <v xml:space="preserve">  </v>
      </c>
      <c r="E177" s="42" t="str">
        <f t="shared" si="81"/>
        <v xml:space="preserve"> </v>
      </c>
      <c r="F177" s="42" t="str">
        <f t="shared" si="82"/>
        <v xml:space="preserve">  </v>
      </c>
      <c r="G177" s="42" t="str">
        <f t="shared" si="80"/>
        <v xml:space="preserve">  </v>
      </c>
      <c r="H177" s="97"/>
      <c r="I177" s="98"/>
      <c r="J177" s="99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8"/>
        <v>0</v>
      </c>
      <c r="D178" s="41" t="str">
        <f t="shared" si="79"/>
        <v xml:space="preserve">  </v>
      </c>
      <c r="E178" s="42" t="str">
        <f t="shared" si="81"/>
        <v xml:space="preserve"> </v>
      </c>
      <c r="F178" s="42" t="str">
        <f t="shared" si="82"/>
        <v xml:space="preserve">  </v>
      </c>
      <c r="G178" s="42" t="str">
        <f t="shared" si="80"/>
        <v xml:space="preserve">  </v>
      </c>
      <c r="H178" s="100"/>
      <c r="I178" s="87"/>
      <c r="J178" s="101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8"/>
        <v>0</v>
      </c>
      <c r="D179" s="41" t="str">
        <f t="shared" si="79"/>
        <v xml:space="preserve">  </v>
      </c>
      <c r="E179" s="42" t="str">
        <f t="shared" si="81"/>
        <v xml:space="preserve"> </v>
      </c>
      <c r="F179" s="42" t="str">
        <f t="shared" si="82"/>
        <v xml:space="preserve">  </v>
      </c>
      <c r="G179" s="42" t="str">
        <f t="shared" si="80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8"/>
        <v>0</v>
      </c>
      <c r="D180" s="41" t="str">
        <f t="shared" si="79"/>
        <v xml:space="preserve">  </v>
      </c>
      <c r="E180" s="42" t="str">
        <f t="shared" si="81"/>
        <v xml:space="preserve"> </v>
      </c>
      <c r="F180" s="42" t="str">
        <f t="shared" si="82"/>
        <v xml:space="preserve">  </v>
      </c>
      <c r="G180" s="42" t="str">
        <f t="shared" si="80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8"/>
        <v>0</v>
      </c>
      <c r="D181" s="41" t="str">
        <f t="shared" si="79"/>
        <v xml:space="preserve">  </v>
      </c>
      <c r="E181" s="42" t="str">
        <f t="shared" si="81"/>
        <v xml:space="preserve"> </v>
      </c>
      <c r="F181" s="42" t="str">
        <f t="shared" si="82"/>
        <v xml:space="preserve">  </v>
      </c>
      <c r="G181" s="42" t="str">
        <f t="shared" si="80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8"/>
        <v>0</v>
      </c>
      <c r="D182" s="41" t="str">
        <f t="shared" si="79"/>
        <v xml:space="preserve">  </v>
      </c>
      <c r="E182" s="42" t="str">
        <f t="shared" si="81"/>
        <v xml:space="preserve"> </v>
      </c>
      <c r="F182" s="42" t="str">
        <f t="shared" si="82"/>
        <v xml:space="preserve">  </v>
      </c>
      <c r="G182" s="42" t="str">
        <f t="shared" si="80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8"/>
        <v>0</v>
      </c>
      <c r="D183" s="41" t="str">
        <f t="shared" si="79"/>
        <v xml:space="preserve">  </v>
      </c>
      <c r="E183" s="42" t="str">
        <f t="shared" si="81"/>
        <v xml:space="preserve"> </v>
      </c>
      <c r="F183" s="42" t="str">
        <f t="shared" si="82"/>
        <v xml:space="preserve">  </v>
      </c>
      <c r="G183" s="42" t="str">
        <f t="shared" si="80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8"/>
        <v>0</v>
      </c>
      <c r="D184" s="41" t="str">
        <f t="shared" si="79"/>
        <v xml:space="preserve">  </v>
      </c>
      <c r="E184" s="42" t="str">
        <f t="shared" si="81"/>
        <v xml:space="preserve"> </v>
      </c>
      <c r="F184" s="42" t="str">
        <f t="shared" si="82"/>
        <v xml:space="preserve">  </v>
      </c>
      <c r="G184" s="42" t="str">
        <f t="shared" si="80"/>
        <v xml:space="preserve">  </v>
      </c>
      <c r="H184" s="97"/>
      <c r="I184" s="98"/>
      <c r="J184" s="99"/>
      <c r="K184" s="94"/>
      <c r="L184" s="95"/>
      <c r="M184" s="95"/>
      <c r="N184" s="95"/>
      <c r="O184" s="96"/>
    </row>
    <row r="185" spans="3:15" ht="21.95" customHeight="1" thickBot="1" x14ac:dyDescent="0.25">
      <c r="C185" s="39">
        <f t="shared" si="78"/>
        <v>0</v>
      </c>
      <c r="D185" s="41" t="str">
        <f t="shared" si="79"/>
        <v xml:space="preserve">  </v>
      </c>
      <c r="E185" s="42" t="str">
        <f t="shared" si="81"/>
        <v xml:space="preserve"> </v>
      </c>
      <c r="F185" s="42" t="str">
        <f t="shared" si="82"/>
        <v xml:space="preserve">  </v>
      </c>
      <c r="G185" s="42" t="str">
        <f t="shared" si="80"/>
        <v xml:space="preserve">  </v>
      </c>
      <c r="H185" s="139"/>
      <c r="I185" s="107"/>
      <c r="J185" s="108"/>
      <c r="K185" s="109"/>
      <c r="L185" s="110"/>
      <c r="M185" s="110"/>
      <c r="N185" s="110"/>
      <c r="O185" s="111"/>
    </row>
    <row r="186" spans="3:15" ht="21.95" customHeight="1" x14ac:dyDescent="0.2">
      <c r="C186" s="87"/>
      <c r="D186" s="112" t="str">
        <f t="shared" ref="D186" si="83">IF(C89&gt;0,D89,"  ")</f>
        <v xml:space="preserve">  </v>
      </c>
      <c r="E186" s="113"/>
      <c r="F186" s="113" t="str">
        <f>IF(C89&gt;0,F89,"  ")</f>
        <v xml:space="preserve">  </v>
      </c>
      <c r="G186" s="113" t="str">
        <f>IF(C89&gt;0,G89,"  ")</f>
        <v xml:space="preserve">  </v>
      </c>
      <c r="H186" s="114"/>
      <c r="I186" s="87"/>
      <c r="J186" s="87"/>
    </row>
    <row r="187" spans="3:15" ht="21.95" customHeight="1" x14ac:dyDescent="0.2">
      <c r="C187" s="87"/>
      <c r="D187" s="112" t="str">
        <f>IF(C90&gt;0,D90,"  ")</f>
        <v xml:space="preserve">  </v>
      </c>
      <c r="E187" s="113"/>
      <c r="F187" s="113" t="str">
        <f>IF(C90&gt;0,F90,"  ")</f>
        <v xml:space="preserve">  </v>
      </c>
      <c r="G187" s="113" t="str">
        <f>IF(C90&gt;0,G90,"  ")</f>
        <v xml:space="preserve">  </v>
      </c>
      <c r="H187" s="114"/>
      <c r="I187" s="87"/>
      <c r="J187" s="87"/>
    </row>
    <row r="188" spans="3:15" ht="21.95" customHeight="1" x14ac:dyDescent="0.2">
      <c r="C188" s="87"/>
      <c r="D188" s="112"/>
      <c r="E188" s="113"/>
      <c r="F188" s="113"/>
      <c r="G188" s="113"/>
      <c r="H188" s="114"/>
      <c r="I188" s="87"/>
      <c r="J188" s="87"/>
    </row>
    <row r="189" spans="3:15" x14ac:dyDescent="0.2">
      <c r="D189" s="112"/>
      <c r="E189" s="164"/>
      <c r="F189" s="113" t="str">
        <f>IF(C91&gt;0,F91,"  ")</f>
        <v xml:space="preserve">  </v>
      </c>
      <c r="G189" s="113" t="str">
        <f>IF(C91&gt;0,G91,"  ")</f>
        <v xml:space="preserve">  </v>
      </c>
    </row>
    <row r="190" spans="3:15" x14ac:dyDescent="0.2">
      <c r="D190" s="112"/>
      <c r="E190" s="164"/>
    </row>
    <row r="191" spans="3:15" x14ac:dyDescent="0.2">
      <c r="D191" s="112"/>
      <c r="E191" s="164"/>
    </row>
    <row r="192" spans="3:15" x14ac:dyDescent="0.2">
      <c r="D192" s="112"/>
      <c r="E192" s="164"/>
    </row>
    <row r="193" spans="1:14" x14ac:dyDescent="0.2">
      <c r="D193" s="112"/>
      <c r="E193" s="164"/>
    </row>
    <row r="194" spans="1:14" x14ac:dyDescent="0.2">
      <c r="D194" s="112"/>
      <c r="E194" s="164"/>
    </row>
    <row r="195" spans="1:14" x14ac:dyDescent="0.2">
      <c r="D195" s="112"/>
      <c r="E195" s="164"/>
    </row>
    <row r="196" spans="1:14" ht="19.5" customHeight="1" x14ac:dyDescent="0.2">
      <c r="A196" s="87"/>
      <c r="B196" s="87"/>
      <c r="D196" s="112"/>
      <c r="E196" s="164"/>
      <c r="F196" s="87"/>
      <c r="G196" s="87"/>
      <c r="H196" s="87"/>
      <c r="I196" s="87"/>
      <c r="J196" s="87"/>
      <c r="K196" s="87"/>
      <c r="L196" s="87"/>
      <c r="M196" s="87"/>
      <c r="N196" s="87"/>
    </row>
    <row r="197" spans="1:14" x14ac:dyDescent="0.2">
      <c r="A197" s="87"/>
      <c r="B197" s="87"/>
      <c r="D197" s="112"/>
      <c r="E197" s="164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112"/>
      <c r="E198" s="164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2"/>
      <c r="E199" s="164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2"/>
      <c r="E200" s="164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2"/>
      <c r="E201" s="164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D202" s="112"/>
      <c r="E202" s="164"/>
    </row>
    <row r="203" spans="1:14" x14ac:dyDescent="0.2">
      <c r="D203" s="112"/>
      <c r="E203" s="164"/>
    </row>
    <row r="204" spans="1:14" x14ac:dyDescent="0.2">
      <c r="D204" s="112"/>
      <c r="E204" s="164"/>
    </row>
    <row r="205" spans="1:14" x14ac:dyDescent="0.2">
      <c r="D205" s="112"/>
      <c r="E205" s="164"/>
    </row>
    <row r="206" spans="1:14" x14ac:dyDescent="0.2">
      <c r="D206" s="112"/>
      <c r="E206" s="164"/>
    </row>
    <row r="207" spans="1:14" x14ac:dyDescent="0.2">
      <c r="D207" s="112"/>
      <c r="E207" s="164"/>
    </row>
    <row r="208" spans="1:14" x14ac:dyDescent="0.2">
      <c r="D208" s="112"/>
      <c r="E208" s="164"/>
    </row>
    <row r="209" spans="4:5" x14ac:dyDescent="0.2">
      <c r="D209" s="112"/>
      <c r="E209" s="164"/>
    </row>
    <row r="210" spans="4:5" x14ac:dyDescent="0.2">
      <c r="D210" s="112"/>
      <c r="E210" s="164"/>
    </row>
    <row r="211" spans="4:5" x14ac:dyDescent="0.2">
      <c r="D211" s="112"/>
      <c r="E211" s="164"/>
    </row>
    <row r="212" spans="4:5" x14ac:dyDescent="0.2">
      <c r="D212" s="112"/>
      <c r="E212" s="164"/>
    </row>
    <row r="213" spans="4:5" x14ac:dyDescent="0.2">
      <c r="D213" s="112"/>
      <c r="E213" s="164"/>
    </row>
    <row r="214" spans="4:5" x14ac:dyDescent="0.2">
      <c r="D214" s="112"/>
      <c r="E214" s="164"/>
    </row>
    <row r="215" spans="4:5" x14ac:dyDescent="0.2">
      <c r="D215" s="112"/>
      <c r="E215" s="164"/>
    </row>
    <row r="216" spans="4:5" x14ac:dyDescent="0.2">
      <c r="D216" s="112"/>
      <c r="E216" s="164"/>
    </row>
    <row r="217" spans="4:5" x14ac:dyDescent="0.2">
      <c r="D217" s="112"/>
      <c r="E217" s="164"/>
    </row>
    <row r="218" spans="4:5" x14ac:dyDescent="0.2">
      <c r="D218" s="112"/>
      <c r="E218" s="164"/>
    </row>
    <row r="219" spans="4:5" x14ac:dyDescent="0.2">
      <c r="D219" s="112"/>
      <c r="E219" s="164"/>
    </row>
    <row r="220" spans="4:5" x14ac:dyDescent="0.2">
      <c r="D220" s="112"/>
      <c r="E220" s="164"/>
    </row>
    <row r="221" spans="4:5" x14ac:dyDescent="0.2">
      <c r="D221" s="112"/>
      <c r="E221" s="164"/>
    </row>
    <row r="222" spans="4:5" x14ac:dyDescent="0.2">
      <c r="D222" s="112"/>
      <c r="E222" s="164"/>
    </row>
    <row r="223" spans="4:5" x14ac:dyDescent="0.2">
      <c r="D223" s="112"/>
      <c r="E223" s="164"/>
    </row>
    <row r="224" spans="4:5" x14ac:dyDescent="0.2">
      <c r="D224" s="112"/>
      <c r="E224" s="164"/>
    </row>
    <row r="225" spans="4:5" x14ac:dyDescent="0.2">
      <c r="D225" s="112"/>
      <c r="E225" s="164"/>
    </row>
    <row r="226" spans="4:5" x14ac:dyDescent="0.2">
      <c r="D226" s="112"/>
      <c r="E226" s="164"/>
    </row>
    <row r="227" spans="4:5" x14ac:dyDescent="0.2">
      <c r="D227" s="112"/>
      <c r="E227" s="164"/>
    </row>
    <row r="228" spans="4:5" x14ac:dyDescent="0.2">
      <c r="D228" s="112"/>
      <c r="E228" s="164"/>
    </row>
    <row r="229" spans="4:5" x14ac:dyDescent="0.2">
      <c r="D229" s="112"/>
      <c r="E229" s="164"/>
    </row>
    <row r="230" spans="4:5" x14ac:dyDescent="0.2">
      <c r="D230" s="112"/>
      <c r="E230" s="164"/>
    </row>
    <row r="231" spans="4:5" x14ac:dyDescent="0.2">
      <c r="D231" s="112"/>
      <c r="E231" s="164"/>
    </row>
    <row r="232" spans="4:5" x14ac:dyDescent="0.2">
      <c r="D232" s="112"/>
      <c r="E232" s="164"/>
    </row>
    <row r="233" spans="4:5" x14ac:dyDescent="0.2">
      <c r="D233" s="112"/>
      <c r="E233" s="164"/>
    </row>
    <row r="234" spans="4:5" x14ac:dyDescent="0.2">
      <c r="D234" s="112"/>
      <c r="E234" s="164"/>
    </row>
    <row r="235" spans="4:5" x14ac:dyDescent="0.2">
      <c r="D235" s="112"/>
      <c r="E235" s="164"/>
    </row>
    <row r="236" spans="4:5" x14ac:dyDescent="0.2">
      <c r="D236" s="112"/>
      <c r="E236" s="164"/>
    </row>
    <row r="237" spans="4:5" x14ac:dyDescent="0.2">
      <c r="D237" s="112"/>
      <c r="E237" s="164"/>
    </row>
    <row r="238" spans="4:5" x14ac:dyDescent="0.2">
      <c r="D238" s="112"/>
      <c r="E238" s="164"/>
    </row>
    <row r="239" spans="4:5" x14ac:dyDescent="0.2">
      <c r="D239" s="112"/>
      <c r="E239" s="164"/>
    </row>
    <row r="240" spans="4:5" x14ac:dyDescent="0.2">
      <c r="D240" s="112"/>
      <c r="E240" s="164"/>
    </row>
    <row r="241" spans="4:5" x14ac:dyDescent="0.2">
      <c r="D241" s="112"/>
      <c r="E241" s="164"/>
    </row>
    <row r="242" spans="4:5" x14ac:dyDescent="0.2">
      <c r="D242" s="112"/>
      <c r="E242" s="164"/>
    </row>
    <row r="243" spans="4:5" x14ac:dyDescent="0.2">
      <c r="D243" s="112"/>
      <c r="E243" s="164"/>
    </row>
    <row r="244" spans="4:5" x14ac:dyDescent="0.2">
      <c r="D244" s="112"/>
      <c r="E244" s="164"/>
    </row>
    <row r="245" spans="4:5" x14ac:dyDescent="0.2">
      <c r="D245" s="112"/>
      <c r="E245" s="164"/>
    </row>
    <row r="246" spans="4:5" x14ac:dyDescent="0.2">
      <c r="D246" s="112"/>
      <c r="E246" s="164"/>
    </row>
    <row r="247" spans="4:5" x14ac:dyDescent="0.2">
      <c r="D247" s="112"/>
      <c r="E247" s="164"/>
    </row>
    <row r="248" spans="4:5" x14ac:dyDescent="0.2">
      <c r="D248" s="112"/>
      <c r="E248" s="164"/>
    </row>
    <row r="249" spans="4:5" x14ac:dyDescent="0.2">
      <c r="D249" s="112"/>
      <c r="E249" s="164"/>
    </row>
    <row r="250" spans="4:5" x14ac:dyDescent="0.2">
      <c r="D250" s="112"/>
      <c r="E250" s="164"/>
    </row>
    <row r="251" spans="4:5" x14ac:dyDescent="0.2">
      <c r="D251" s="112"/>
      <c r="E251" s="164"/>
    </row>
    <row r="252" spans="4:5" x14ac:dyDescent="0.2">
      <c r="D252" s="112"/>
      <c r="E252" s="164"/>
    </row>
    <row r="253" spans="4:5" x14ac:dyDescent="0.2">
      <c r="D253" s="112"/>
      <c r="E253" s="164"/>
    </row>
    <row r="254" spans="4:5" x14ac:dyDescent="0.2">
      <c r="D254" s="112"/>
      <c r="E254" s="164"/>
    </row>
    <row r="255" spans="4:5" x14ac:dyDescent="0.2">
      <c r="D255" s="112"/>
      <c r="E255" s="164"/>
    </row>
    <row r="256" spans="4:5" x14ac:dyDescent="0.2">
      <c r="D256" s="112"/>
      <c r="E256" s="164"/>
    </row>
    <row r="257" spans="4:5" x14ac:dyDescent="0.2">
      <c r="D257" s="112"/>
      <c r="E257" s="164"/>
    </row>
    <row r="258" spans="4:5" x14ac:dyDescent="0.2">
      <c r="D258" s="112"/>
      <c r="E258" s="164"/>
    </row>
    <row r="259" spans="4:5" x14ac:dyDescent="0.2">
      <c r="D259" s="112"/>
      <c r="E259" s="164"/>
    </row>
    <row r="260" spans="4:5" x14ac:dyDescent="0.2">
      <c r="D260" s="112"/>
      <c r="E260" s="164"/>
    </row>
    <row r="261" spans="4:5" x14ac:dyDescent="0.2">
      <c r="D261" s="112"/>
      <c r="E261" s="164"/>
    </row>
    <row r="262" spans="4:5" x14ac:dyDescent="0.2">
      <c r="D262" s="112"/>
      <c r="E262" s="164"/>
    </row>
    <row r="263" spans="4:5" x14ac:dyDescent="0.2">
      <c r="D263" s="112"/>
      <c r="E263" s="164"/>
    </row>
    <row r="264" spans="4:5" x14ac:dyDescent="0.2">
      <c r="D264" s="112"/>
      <c r="E264" s="164"/>
    </row>
    <row r="265" spans="4:5" x14ac:dyDescent="0.2">
      <c r="D265" s="112"/>
      <c r="E265" s="164"/>
    </row>
    <row r="266" spans="4:5" x14ac:dyDescent="0.2">
      <c r="D266" s="112"/>
      <c r="E266" s="164"/>
    </row>
    <row r="267" spans="4:5" x14ac:dyDescent="0.2">
      <c r="D267" s="112"/>
      <c r="E267" s="164"/>
    </row>
    <row r="268" spans="4:5" x14ac:dyDescent="0.2">
      <c r="D268" s="112"/>
      <c r="E268" s="164"/>
    </row>
  </sheetData>
  <sheetProtection selectLockedCells="1" selectUnlockedCells="1"/>
  <sortState xmlns:xlrd2="http://schemas.microsoft.com/office/spreadsheetml/2017/richdata2" ref="B11:AH20">
    <sortCondition ref="AA11:AA20"/>
  </sortState>
  <mergeCells count="106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2:U112"/>
    <mergeCell ref="V112:AD112"/>
    <mergeCell ref="AE112:AG112"/>
    <mergeCell ref="AH112:AI112"/>
    <mergeCell ref="T111:U111"/>
    <mergeCell ref="V111:AD111"/>
    <mergeCell ref="AE111:AG111"/>
    <mergeCell ref="AH111:AI111"/>
    <mergeCell ref="AJ109:AL109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V127:AF127"/>
    <mergeCell ref="AG127:AI127"/>
    <mergeCell ref="AJ127:AK127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</mergeCells>
  <printOptions horizontalCentered="1" verticalCentered="1"/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3" manualBreakCount="3">
    <brk id="29" max="33" man="1"/>
    <brk id="98" min="17" max="43" man="1"/>
    <brk id="127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59"/>
  <sheetViews>
    <sheetView zoomScaleNormal="100" workbookViewId="0">
      <selection activeCell="AI20" sqref="AI2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style="1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86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s="5" t="s">
        <v>324</v>
      </c>
      <c r="F2" s="1" t="s">
        <v>0</v>
      </c>
      <c r="AF2" s="2">
        <f>IF(F7=1,SUM(H11:H90),IF(F7=2,SUM(K11:K90),IF(F7=3,SUM(N11:N90),IF(F7=4,SUM(Q11:Q90),IF(F7=5,SUM(T11:T90),IF(F7=6,SUM(W11:W90),IF(F7=7,SUM(Z11:Z90))))))))</f>
        <v>13</v>
      </c>
      <c r="AI2" s="2" t="s">
        <v>4</v>
      </c>
      <c r="AJ2" s="272" t="s">
        <v>2</v>
      </c>
      <c r="AK2" s="272"/>
      <c r="AL2" s="272"/>
      <c r="AM2" s="272"/>
      <c r="AN2" s="272"/>
      <c r="AO2" s="272"/>
      <c r="AP2" s="272"/>
      <c r="AQ2" s="272"/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E2" s="1"/>
      <c r="BF2" s="1"/>
    </row>
    <row r="3" spans="1:60" x14ac:dyDescent="0.2">
      <c r="F3" s="5" t="s">
        <v>78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62</v>
      </c>
      <c r="E4" s="129"/>
      <c r="F4" s="5" t="s">
        <v>87</v>
      </c>
      <c r="AF4" s="6"/>
      <c r="AI4" s="3" t="s">
        <v>6</v>
      </c>
    </row>
    <row r="5" spans="1:60" ht="15" x14ac:dyDescent="0.25">
      <c r="D5" s="4" t="s">
        <v>74</v>
      </c>
      <c r="E5" s="129"/>
      <c r="AI5" s="3" t="s">
        <v>3</v>
      </c>
    </row>
    <row r="6" spans="1:60" ht="13.5" thickBot="1" x14ac:dyDescent="0.25">
      <c r="D6" s="1"/>
      <c r="F6" s="1" t="s">
        <v>83</v>
      </c>
      <c r="AI6" s="3" t="s">
        <v>5</v>
      </c>
    </row>
    <row r="7" spans="1:60" x14ac:dyDescent="0.2">
      <c r="A7" s="7"/>
      <c r="B7" s="7"/>
      <c r="C7" s="1"/>
      <c r="D7" s="8" t="s">
        <v>68</v>
      </c>
      <c r="E7" s="5" t="s">
        <v>67</v>
      </c>
      <c r="F7" s="5">
        <v>7</v>
      </c>
      <c r="H7" s="273" t="s">
        <v>7</v>
      </c>
      <c r="I7" s="274"/>
      <c r="J7" s="275"/>
      <c r="K7" s="276" t="s">
        <v>8</v>
      </c>
      <c r="L7" s="277"/>
      <c r="M7" s="278"/>
      <c r="N7" s="279" t="s">
        <v>9</v>
      </c>
      <c r="O7" s="280"/>
      <c r="P7" s="281"/>
      <c r="Q7" s="282" t="s">
        <v>10</v>
      </c>
      <c r="R7" s="283"/>
      <c r="S7" s="284"/>
      <c r="T7" s="285" t="s">
        <v>11</v>
      </c>
      <c r="U7" s="286"/>
      <c r="V7" s="287"/>
      <c r="W7" s="288" t="s">
        <v>12</v>
      </c>
      <c r="X7" s="289"/>
      <c r="Y7" s="290"/>
      <c r="Z7" s="291" t="s">
        <v>13</v>
      </c>
      <c r="AA7" s="292"/>
      <c r="AB7" s="293"/>
      <c r="AC7" s="294" t="s">
        <v>14</v>
      </c>
      <c r="AD7" s="295"/>
      <c r="AE7" s="296"/>
      <c r="AF7" s="7"/>
      <c r="AG7" s="7"/>
      <c r="AI7" s="3" t="s">
        <v>15</v>
      </c>
    </row>
    <row r="8" spans="1:60" x14ac:dyDescent="0.2">
      <c r="A8" s="7"/>
      <c r="B8" s="7"/>
      <c r="C8" s="6">
        <f>IF(F7&lt;8,AF2,IF(F7=8,SUM(AC11:AC90)))</f>
        <v>13</v>
      </c>
      <c r="D8" s="10" t="s">
        <v>16</v>
      </c>
      <c r="E8" s="5"/>
      <c r="F8" s="1" t="s">
        <v>0</v>
      </c>
      <c r="H8" s="254" t="s">
        <v>4</v>
      </c>
      <c r="I8" s="255"/>
      <c r="J8" s="256"/>
      <c r="K8" s="257" t="s">
        <v>1</v>
      </c>
      <c r="L8" s="258"/>
      <c r="M8" s="259"/>
      <c r="N8" s="260" t="s">
        <v>6</v>
      </c>
      <c r="O8" s="261"/>
      <c r="P8" s="262"/>
      <c r="Q8" s="263" t="s">
        <v>3</v>
      </c>
      <c r="R8" s="264"/>
      <c r="S8" s="265"/>
      <c r="T8" s="266" t="s">
        <v>5</v>
      </c>
      <c r="U8" s="267"/>
      <c r="V8" s="268"/>
      <c r="W8" s="269" t="s">
        <v>15</v>
      </c>
      <c r="X8" s="270"/>
      <c r="Y8" s="271"/>
      <c r="Z8" s="224" t="s">
        <v>17</v>
      </c>
      <c r="AA8" s="225"/>
      <c r="AB8" s="226"/>
      <c r="AC8" s="227" t="s">
        <v>18</v>
      </c>
      <c r="AD8" s="228"/>
      <c r="AE8" s="229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30">
        <v>45689</v>
      </c>
      <c r="I9" s="231"/>
      <c r="J9" s="232"/>
      <c r="K9" s="233">
        <v>45696</v>
      </c>
      <c r="L9" s="234"/>
      <c r="M9" s="235"/>
      <c r="N9" s="236">
        <v>45731</v>
      </c>
      <c r="O9" s="237"/>
      <c r="P9" s="238"/>
      <c r="Q9" s="239">
        <v>45738</v>
      </c>
      <c r="R9" s="240"/>
      <c r="S9" s="241"/>
      <c r="T9" s="242">
        <v>45745</v>
      </c>
      <c r="U9" s="243"/>
      <c r="V9" s="244"/>
      <c r="W9" s="245">
        <v>45794</v>
      </c>
      <c r="X9" s="246"/>
      <c r="Y9" s="247"/>
      <c r="Z9" s="248">
        <v>45801</v>
      </c>
      <c r="AA9" s="249"/>
      <c r="AB9" s="250"/>
      <c r="AC9" s="251">
        <v>45822</v>
      </c>
      <c r="AD9" s="252"/>
      <c r="AE9" s="253"/>
      <c r="AF9" s="7"/>
      <c r="AG9" s="7"/>
      <c r="AI9" s="3" t="s">
        <v>18</v>
      </c>
    </row>
    <row r="10" spans="1:60" ht="102" customHeight="1" thickBot="1" x14ac:dyDescent="0.25">
      <c r="A10" s="11" t="s">
        <v>19</v>
      </c>
      <c r="B10" s="12" t="s">
        <v>20</v>
      </c>
      <c r="C10" s="13" t="s">
        <v>21</v>
      </c>
      <c r="D10" s="13" t="s">
        <v>85</v>
      </c>
      <c r="E10" s="13" t="s">
        <v>61</v>
      </c>
      <c r="F10" s="13" t="s">
        <v>23</v>
      </c>
      <c r="G10" s="13" t="s">
        <v>24</v>
      </c>
      <c r="H10" s="14" t="s">
        <v>25</v>
      </c>
      <c r="I10" s="15" t="s">
        <v>26</v>
      </c>
      <c r="J10" s="16" t="s">
        <v>27</v>
      </c>
      <c r="K10" s="17" t="s">
        <v>28</v>
      </c>
      <c r="L10" s="18" t="s">
        <v>29</v>
      </c>
      <c r="M10" s="19" t="s">
        <v>30</v>
      </c>
      <c r="N10" s="20" t="s">
        <v>31</v>
      </c>
      <c r="O10" s="21" t="s">
        <v>32</v>
      </c>
      <c r="P10" s="22" t="s">
        <v>33</v>
      </c>
      <c r="Q10" s="23" t="s">
        <v>34</v>
      </c>
      <c r="R10" s="24" t="s">
        <v>35</v>
      </c>
      <c r="S10" s="25" t="s">
        <v>36</v>
      </c>
      <c r="T10" s="26" t="s">
        <v>37</v>
      </c>
      <c r="U10" s="27" t="s">
        <v>38</v>
      </c>
      <c r="V10" s="28" t="s">
        <v>39</v>
      </c>
      <c r="W10" s="29" t="s">
        <v>40</v>
      </c>
      <c r="X10" s="30" t="s">
        <v>41</v>
      </c>
      <c r="Y10" s="31" t="s">
        <v>42</v>
      </c>
      <c r="Z10" s="32" t="s">
        <v>43</v>
      </c>
      <c r="AA10" s="33" t="s">
        <v>44</v>
      </c>
      <c r="AB10" s="34" t="s">
        <v>45</v>
      </c>
      <c r="AC10" s="116" t="s">
        <v>58</v>
      </c>
      <c r="AD10" s="117" t="s">
        <v>46</v>
      </c>
      <c r="AE10" s="118" t="s">
        <v>47</v>
      </c>
      <c r="AF10" s="12" t="s">
        <v>20</v>
      </c>
      <c r="AG10" s="35" t="s">
        <v>59</v>
      </c>
      <c r="AH10" s="12" t="s">
        <v>48</v>
      </c>
      <c r="AI10" s="115"/>
      <c r="AJ10" s="15" t="s">
        <v>26</v>
      </c>
      <c r="AK10" s="15" t="s">
        <v>49</v>
      </c>
      <c r="AM10" s="18" t="s">
        <v>29</v>
      </c>
      <c r="AN10" s="18" t="s">
        <v>50</v>
      </c>
      <c r="AP10" s="36" t="s">
        <v>32</v>
      </c>
      <c r="AQ10" s="36" t="s">
        <v>51</v>
      </c>
      <c r="AS10" s="24" t="s">
        <v>35</v>
      </c>
      <c r="AT10" s="24" t="s">
        <v>52</v>
      </c>
      <c r="AV10" s="27" t="s">
        <v>38</v>
      </c>
      <c r="AW10" s="27" t="s">
        <v>53</v>
      </c>
      <c r="AY10" s="30" t="s">
        <v>41</v>
      </c>
      <c r="AZ10" s="30" t="s">
        <v>54</v>
      </c>
      <c r="BB10" s="37" t="s">
        <v>44</v>
      </c>
      <c r="BC10" s="37" t="s">
        <v>55</v>
      </c>
      <c r="BE10" s="117" t="s">
        <v>46</v>
      </c>
      <c r="BF10" s="117" t="s">
        <v>56</v>
      </c>
    </row>
    <row r="11" spans="1:60" x14ac:dyDescent="0.2">
      <c r="A11" s="38">
        <v>1</v>
      </c>
      <c r="B11" s="142">
        <f t="shared" ref="B11:B52" si="0">AF11</f>
        <v>348</v>
      </c>
      <c r="C11" s="143">
        <v>101</v>
      </c>
      <c r="D11" s="144" t="s">
        <v>94</v>
      </c>
      <c r="E11" s="145" t="s">
        <v>95</v>
      </c>
      <c r="F11" s="145" t="s">
        <v>96</v>
      </c>
      <c r="G11" s="145" t="s">
        <v>97</v>
      </c>
      <c r="H11" s="146">
        <v>1</v>
      </c>
      <c r="I11" s="147">
        <v>1</v>
      </c>
      <c r="J11" s="148">
        <f t="shared" ref="J11:J5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5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23" si="3">IF(O11=" ",0,IF(O11=1,50,IF(O11=2,48,IF(O11=3,46,IF(O11=4,44,IF(O11=5,42,IF(AND(O11&gt;5,O11&lt;45),46-O11,2)))))))</f>
        <v>50</v>
      </c>
      <c r="Q11" s="52">
        <v>1</v>
      </c>
      <c r="R11" s="53">
        <v>2</v>
      </c>
      <c r="S11" s="54">
        <f t="shared" ref="S11:S52" si="4">IF(R11=" ",0,IF(R11=1,50,IF(R11=2,48,IF(R11=3,46,IF(R11=4,44,IF(R11=5,42,IF(AND(R11&gt;5,R11&lt;45),46-R11,2)))))))</f>
        <v>48</v>
      </c>
      <c r="T11" s="55">
        <v>1</v>
      </c>
      <c r="U11" s="56">
        <v>1</v>
      </c>
      <c r="V11" s="57">
        <f t="shared" ref="V11:V52" si="5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52" si="6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52" si="7">IF(AA11=" ",0,IF(AA11=1,50,IF(AA11=2,48,IF(AA11=3,46,IF(AA11=4,44,IF(AA11=5,42,IF(AND(AA11&gt;5,AA11&lt;45),46-AA11,2)))))))</f>
        <v>50</v>
      </c>
      <c r="AC11" s="119"/>
      <c r="AD11" s="120" t="str">
        <f t="shared" ref="AD11:AD52" si="8">IF(SUMIF(BF$11:BF$97,$C11,BE$11:BE$97)=0," ",SUMIF(BF$11:BF$97,$C11,BE$11:BE$97))</f>
        <v xml:space="preserve"> </v>
      </c>
      <c r="AE11" s="121">
        <f t="shared" ref="AE11:AE52" si="9">IF(AD11=" ",0,IF(AD11=1,50,IF(AD11=2,48,IF(AD11=3,46,IF(AD11=4,44,IF(AD11=5,42,IF(AND(AD11&gt;5,AD11&lt;45),46-AD11,2)))))))</f>
        <v>0</v>
      </c>
      <c r="AF11" s="39">
        <f t="shared" ref="AF11:AF52" si="10">J11+M11+P11+S11+V11+Y11+AB11+AE11</f>
        <v>348</v>
      </c>
      <c r="AG11" s="64">
        <f t="shared" ref="AG11:AG52" si="11">A11</f>
        <v>1</v>
      </c>
      <c r="AH11" s="39">
        <f t="shared" ref="AH11:AH52" si="12">AF11-MIN(J11,M11,P11,S11,V11,Y11,AB11,AE11)</f>
        <v>348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0">
        <v>1</v>
      </c>
      <c r="BF11" s="120"/>
    </row>
    <row r="12" spans="1:60" x14ac:dyDescent="0.2">
      <c r="A12" s="38">
        <v>2</v>
      </c>
      <c r="B12" s="142">
        <f t="shared" si="0"/>
        <v>226</v>
      </c>
      <c r="C12" s="143">
        <v>109</v>
      </c>
      <c r="D12" s="144" t="s">
        <v>104</v>
      </c>
      <c r="E12" s="145" t="s">
        <v>95</v>
      </c>
      <c r="F12" s="145" t="s">
        <v>128</v>
      </c>
      <c r="G12" s="145" t="s">
        <v>102</v>
      </c>
      <c r="H12" s="146">
        <v>1</v>
      </c>
      <c r="I12" s="147">
        <v>5</v>
      </c>
      <c r="J12" s="148">
        <f t="shared" si="1"/>
        <v>42</v>
      </c>
      <c r="K12" s="46">
        <v>1</v>
      </c>
      <c r="L12" s="47">
        <v>4</v>
      </c>
      <c r="M12" s="48">
        <f t="shared" si="2"/>
        <v>44</v>
      </c>
      <c r="N12" s="49"/>
      <c r="O12" s="50" t="str">
        <f>IF(SUMIF(AQ$11:AQ$97,$C12,AP$11:AP$97)=0," ",SUMIF(AQ$11:AQ$97,$C12,AP$11:AP$97))</f>
        <v xml:space="preserve"> </v>
      </c>
      <c r="P12" s="51">
        <f t="shared" si="3"/>
        <v>0</v>
      </c>
      <c r="Q12" s="52">
        <v>1</v>
      </c>
      <c r="R12" s="53">
        <v>4</v>
      </c>
      <c r="S12" s="54">
        <f t="shared" si="4"/>
        <v>44</v>
      </c>
      <c r="T12" s="55">
        <v>1</v>
      </c>
      <c r="U12" s="56">
        <v>2</v>
      </c>
      <c r="V12" s="57">
        <f t="shared" si="5"/>
        <v>48</v>
      </c>
      <c r="W12" s="58"/>
      <c r="X12" s="59" t="s">
        <v>0</v>
      </c>
      <c r="Y12" s="60">
        <f t="shared" si="6"/>
        <v>0</v>
      </c>
      <c r="Z12" s="61">
        <v>1</v>
      </c>
      <c r="AA12" s="62">
        <v>2</v>
      </c>
      <c r="AB12" s="63">
        <f t="shared" si="7"/>
        <v>48</v>
      </c>
      <c r="AC12" s="119"/>
      <c r="AD12" s="120" t="str">
        <f t="shared" si="8"/>
        <v xml:space="preserve"> </v>
      </c>
      <c r="AE12" s="121">
        <f t="shared" si="9"/>
        <v>0</v>
      </c>
      <c r="AF12" s="39">
        <f t="shared" si="10"/>
        <v>226</v>
      </c>
      <c r="AG12" s="64">
        <f t="shared" si="11"/>
        <v>2</v>
      </c>
      <c r="AH12" s="39">
        <f t="shared" si="12"/>
        <v>226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0">
        <v>2</v>
      </c>
      <c r="BF12" s="120"/>
    </row>
    <row r="13" spans="1:60" x14ac:dyDescent="0.2">
      <c r="A13" s="38">
        <v>3</v>
      </c>
      <c r="B13" s="142">
        <f t="shared" si="0"/>
        <v>94</v>
      </c>
      <c r="C13" s="143">
        <v>112</v>
      </c>
      <c r="D13" s="165" t="s">
        <v>371</v>
      </c>
      <c r="E13" s="167" t="s">
        <v>95</v>
      </c>
      <c r="F13" s="167" t="s">
        <v>193</v>
      </c>
      <c r="G13" s="167" t="s">
        <v>356</v>
      </c>
      <c r="H13" s="158"/>
      <c r="I13" s="160" t="str">
        <f>IF(SUMIF(AK$11:AK$97,$C13,AJ$11:AJ$97)=0," ",SUMIF(AK$11:AK$97,$C13,AJ$11:AJ$97))</f>
        <v xml:space="preserve"> </v>
      </c>
      <c r="J13" s="162">
        <f t="shared" si="1"/>
        <v>0</v>
      </c>
      <c r="K13" s="46"/>
      <c r="L13" s="47" t="str">
        <f>IF(SUMIF(AN$11:AN$97,$C13,AM$11:AM$97)=0," ",SUMIF(AN$11:AN$97,$C13,AM$11:AM$97))</f>
        <v xml:space="preserve"> </v>
      </c>
      <c r="M13" s="48">
        <f t="shared" si="2"/>
        <v>0</v>
      </c>
      <c r="N13" s="49"/>
      <c r="O13" s="50" t="str">
        <f>IF(SUMIF(AQ$11:AQ$97,$C13,AP$11:AP$97)=0," ",SUMIF(AQ$11:AQ$97,$C13,AP$11:AP$97))</f>
        <v xml:space="preserve"> </v>
      </c>
      <c r="P13" s="51">
        <f t="shared" si="3"/>
        <v>0</v>
      </c>
      <c r="Q13" s="52"/>
      <c r="R13" s="53" t="str">
        <f>IF(SUMIF(AT$11:AT$97,$C13,AS$11:AS$97)=0," ",SUMIF(AT$11:AT$97,$C13,AS$11:AS$97))</f>
        <v xml:space="preserve"> </v>
      </c>
      <c r="S13" s="54">
        <f t="shared" si="4"/>
        <v>0</v>
      </c>
      <c r="T13" s="55"/>
      <c r="U13" s="56" t="str">
        <f>IF(SUMIF(AW$11:AW$97,$C13,AV$11:AV$97)=0," ",SUMIF(AW$11:AW$97,$C13,AV$11:AV$97))</f>
        <v xml:space="preserve"> </v>
      </c>
      <c r="V13" s="57">
        <f t="shared" si="5"/>
        <v>0</v>
      </c>
      <c r="W13" s="58">
        <v>1</v>
      </c>
      <c r="X13" s="59">
        <v>2</v>
      </c>
      <c r="Y13" s="60">
        <f t="shared" si="6"/>
        <v>48</v>
      </c>
      <c r="Z13" s="61">
        <v>1</v>
      </c>
      <c r="AA13" s="62">
        <v>3</v>
      </c>
      <c r="AB13" s="63">
        <f t="shared" si="7"/>
        <v>46</v>
      </c>
      <c r="AC13" s="119"/>
      <c r="AD13" s="120" t="str">
        <f t="shared" si="8"/>
        <v xml:space="preserve"> </v>
      </c>
      <c r="AE13" s="121">
        <f t="shared" si="9"/>
        <v>0</v>
      </c>
      <c r="AF13" s="39">
        <f t="shared" si="10"/>
        <v>94</v>
      </c>
      <c r="AG13" s="64">
        <f t="shared" si="11"/>
        <v>3</v>
      </c>
      <c r="AH13" s="39">
        <f t="shared" si="12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0">
        <v>3</v>
      </c>
      <c r="BF13" s="120"/>
    </row>
    <row r="14" spans="1:60" x14ac:dyDescent="0.2">
      <c r="A14" s="38">
        <v>4</v>
      </c>
      <c r="B14" s="142">
        <f t="shared" si="0"/>
        <v>326</v>
      </c>
      <c r="C14" s="143">
        <v>102</v>
      </c>
      <c r="D14" s="144" t="s">
        <v>98</v>
      </c>
      <c r="E14" s="145" t="s">
        <v>95</v>
      </c>
      <c r="F14" s="145" t="s">
        <v>99</v>
      </c>
      <c r="G14" s="145" t="s">
        <v>356</v>
      </c>
      <c r="H14" s="146">
        <v>1</v>
      </c>
      <c r="I14" s="147">
        <v>2</v>
      </c>
      <c r="J14" s="148">
        <f t="shared" si="1"/>
        <v>48</v>
      </c>
      <c r="K14" s="46">
        <v>1</v>
      </c>
      <c r="L14" s="47">
        <v>2</v>
      </c>
      <c r="M14" s="48">
        <f t="shared" si="2"/>
        <v>48</v>
      </c>
      <c r="N14" s="49">
        <v>1</v>
      </c>
      <c r="O14" s="50">
        <v>2</v>
      </c>
      <c r="P14" s="51">
        <f t="shared" si="3"/>
        <v>48</v>
      </c>
      <c r="Q14" s="52">
        <v>1</v>
      </c>
      <c r="R14" s="53">
        <v>3</v>
      </c>
      <c r="S14" s="54">
        <f t="shared" si="4"/>
        <v>46</v>
      </c>
      <c r="T14" s="55">
        <v>1</v>
      </c>
      <c r="U14" s="56">
        <v>3</v>
      </c>
      <c r="V14" s="57">
        <f t="shared" si="5"/>
        <v>46</v>
      </c>
      <c r="W14" s="58">
        <v>1</v>
      </c>
      <c r="X14" s="59">
        <v>3</v>
      </c>
      <c r="Y14" s="60">
        <f t="shared" si="6"/>
        <v>46</v>
      </c>
      <c r="Z14" s="61">
        <v>1</v>
      </c>
      <c r="AA14" s="62">
        <v>4</v>
      </c>
      <c r="AB14" s="63">
        <f t="shared" si="7"/>
        <v>44</v>
      </c>
      <c r="AC14" s="119"/>
      <c r="AD14" s="120" t="str">
        <f t="shared" si="8"/>
        <v xml:space="preserve"> </v>
      </c>
      <c r="AE14" s="121">
        <f t="shared" si="9"/>
        <v>0</v>
      </c>
      <c r="AF14" s="39">
        <f t="shared" si="10"/>
        <v>326</v>
      </c>
      <c r="AG14" s="64">
        <f t="shared" si="11"/>
        <v>4</v>
      </c>
      <c r="AH14" s="39">
        <f t="shared" si="12"/>
        <v>326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0">
        <v>4</v>
      </c>
      <c r="BF14" s="120"/>
    </row>
    <row r="15" spans="1:60" x14ac:dyDescent="0.2">
      <c r="A15" s="38">
        <v>5</v>
      </c>
      <c r="B15" s="142">
        <f t="shared" si="0"/>
        <v>242</v>
      </c>
      <c r="C15" s="143">
        <v>107</v>
      </c>
      <c r="D15" s="144" t="s">
        <v>109</v>
      </c>
      <c r="E15" s="145" t="s">
        <v>95</v>
      </c>
      <c r="F15" s="145" t="s">
        <v>110</v>
      </c>
      <c r="G15" s="145" t="s">
        <v>102</v>
      </c>
      <c r="H15" s="146">
        <v>1</v>
      </c>
      <c r="I15" s="147">
        <v>8</v>
      </c>
      <c r="J15" s="148">
        <f t="shared" si="1"/>
        <v>38</v>
      </c>
      <c r="K15" s="46">
        <v>1</v>
      </c>
      <c r="L15" s="47">
        <v>11</v>
      </c>
      <c r="M15" s="48">
        <f t="shared" si="2"/>
        <v>35</v>
      </c>
      <c r="N15" s="49">
        <v>1</v>
      </c>
      <c r="O15" s="50">
        <v>3</v>
      </c>
      <c r="P15" s="51">
        <f t="shared" si="3"/>
        <v>46</v>
      </c>
      <c r="Q15" s="52">
        <v>1</v>
      </c>
      <c r="R15" s="53">
        <v>5</v>
      </c>
      <c r="S15" s="54">
        <f t="shared" si="4"/>
        <v>42</v>
      </c>
      <c r="T15" s="55"/>
      <c r="U15" s="56" t="str">
        <f>IF(SUMIF(AW$11:AW$97,$C15,AV$11:AV$97)=0," ",SUMIF(AW$11:AW$97,$C15,AV$11:AV$97))</f>
        <v xml:space="preserve"> </v>
      </c>
      <c r="V15" s="57">
        <f t="shared" si="5"/>
        <v>0</v>
      </c>
      <c r="W15" s="58">
        <v>1</v>
      </c>
      <c r="X15" s="59">
        <v>7</v>
      </c>
      <c r="Y15" s="60">
        <f t="shared" si="6"/>
        <v>39</v>
      </c>
      <c r="Z15" s="61">
        <v>1</v>
      </c>
      <c r="AA15" s="62">
        <v>5</v>
      </c>
      <c r="AB15" s="63">
        <f t="shared" si="7"/>
        <v>42</v>
      </c>
      <c r="AC15" s="119"/>
      <c r="AD15" s="120" t="str">
        <f t="shared" si="8"/>
        <v xml:space="preserve"> </v>
      </c>
      <c r="AE15" s="121">
        <f t="shared" si="9"/>
        <v>0</v>
      </c>
      <c r="AF15" s="39">
        <f t="shared" si="10"/>
        <v>242</v>
      </c>
      <c r="AG15" s="64">
        <f t="shared" si="11"/>
        <v>5</v>
      </c>
      <c r="AH15" s="39">
        <f t="shared" si="12"/>
        <v>242</v>
      </c>
      <c r="AI15" s="124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0">
        <v>5</v>
      </c>
      <c r="BF15" s="120"/>
    </row>
    <row r="16" spans="1:60" x14ac:dyDescent="0.2">
      <c r="A16" s="38">
        <v>6</v>
      </c>
      <c r="B16" s="142">
        <f t="shared" si="0"/>
        <v>284</v>
      </c>
      <c r="C16" s="143">
        <v>103</v>
      </c>
      <c r="D16" s="144" t="s">
        <v>105</v>
      </c>
      <c r="E16" s="145" t="s">
        <v>95</v>
      </c>
      <c r="F16" s="145" t="s">
        <v>106</v>
      </c>
      <c r="G16" s="145" t="s">
        <v>356</v>
      </c>
      <c r="H16" s="146">
        <v>1</v>
      </c>
      <c r="I16" s="147">
        <v>6</v>
      </c>
      <c r="J16" s="148">
        <f t="shared" si="1"/>
        <v>40</v>
      </c>
      <c r="K16" s="46">
        <v>1</v>
      </c>
      <c r="L16" s="47">
        <v>5</v>
      </c>
      <c r="M16" s="48">
        <f t="shared" si="2"/>
        <v>42</v>
      </c>
      <c r="N16" s="49">
        <v>1</v>
      </c>
      <c r="O16" s="50">
        <v>6</v>
      </c>
      <c r="P16" s="51">
        <f t="shared" si="3"/>
        <v>40</v>
      </c>
      <c r="Q16" s="52">
        <v>1</v>
      </c>
      <c r="R16" s="53">
        <v>6</v>
      </c>
      <c r="S16" s="54">
        <f t="shared" si="4"/>
        <v>40</v>
      </c>
      <c r="T16" s="55">
        <v>1</v>
      </c>
      <c r="U16" s="56">
        <v>8</v>
      </c>
      <c r="V16" s="57">
        <f t="shared" si="5"/>
        <v>38</v>
      </c>
      <c r="W16" s="58">
        <v>1</v>
      </c>
      <c r="X16" s="59">
        <v>4</v>
      </c>
      <c r="Y16" s="60">
        <f t="shared" si="6"/>
        <v>44</v>
      </c>
      <c r="Z16" s="61">
        <v>1</v>
      </c>
      <c r="AA16" s="62">
        <v>6</v>
      </c>
      <c r="AB16" s="63">
        <f t="shared" si="7"/>
        <v>40</v>
      </c>
      <c r="AC16" s="119"/>
      <c r="AD16" s="120" t="str">
        <f t="shared" si="8"/>
        <v xml:space="preserve"> </v>
      </c>
      <c r="AE16" s="121">
        <f t="shared" si="9"/>
        <v>0</v>
      </c>
      <c r="AF16" s="39">
        <f t="shared" si="10"/>
        <v>284</v>
      </c>
      <c r="AG16" s="64">
        <f t="shared" si="11"/>
        <v>6</v>
      </c>
      <c r="AH16" s="39">
        <f t="shared" si="12"/>
        <v>284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0">
        <v>6</v>
      </c>
      <c r="BF16" s="120"/>
      <c r="BH16" t="s">
        <v>0</v>
      </c>
    </row>
    <row r="17" spans="1:58" x14ac:dyDescent="0.2">
      <c r="A17" s="38">
        <v>7</v>
      </c>
      <c r="B17" s="142">
        <f t="shared" si="0"/>
        <v>253</v>
      </c>
      <c r="C17" s="143">
        <v>180</v>
      </c>
      <c r="D17" s="149" t="s">
        <v>129</v>
      </c>
      <c r="E17" s="150" t="s">
        <v>112</v>
      </c>
      <c r="F17" s="150" t="s">
        <v>130</v>
      </c>
      <c r="G17" s="150" t="s">
        <v>356</v>
      </c>
      <c r="H17" s="146">
        <v>1</v>
      </c>
      <c r="I17" s="147">
        <v>20</v>
      </c>
      <c r="J17" s="148">
        <f t="shared" si="1"/>
        <v>26</v>
      </c>
      <c r="K17" s="46">
        <v>1</v>
      </c>
      <c r="L17" s="47">
        <v>15</v>
      </c>
      <c r="M17" s="48">
        <f t="shared" si="2"/>
        <v>31</v>
      </c>
      <c r="N17" s="49">
        <v>1</v>
      </c>
      <c r="O17" s="50">
        <v>7</v>
      </c>
      <c r="P17" s="51">
        <f t="shared" si="3"/>
        <v>39</v>
      </c>
      <c r="Q17" s="52">
        <v>1</v>
      </c>
      <c r="R17" s="53">
        <v>7</v>
      </c>
      <c r="S17" s="54">
        <f t="shared" si="4"/>
        <v>39</v>
      </c>
      <c r="T17" s="55">
        <v>1</v>
      </c>
      <c r="U17" s="56">
        <v>7</v>
      </c>
      <c r="V17" s="57">
        <f t="shared" si="5"/>
        <v>39</v>
      </c>
      <c r="W17" s="58">
        <v>1</v>
      </c>
      <c r="X17" s="59">
        <v>6</v>
      </c>
      <c r="Y17" s="60">
        <f t="shared" si="6"/>
        <v>40</v>
      </c>
      <c r="Z17" s="61">
        <v>1</v>
      </c>
      <c r="AA17" s="62">
        <v>7</v>
      </c>
      <c r="AB17" s="63">
        <f t="shared" si="7"/>
        <v>39</v>
      </c>
      <c r="AC17" s="119"/>
      <c r="AD17" s="120" t="str">
        <f t="shared" si="8"/>
        <v xml:space="preserve"> </v>
      </c>
      <c r="AE17" s="121">
        <f t="shared" si="9"/>
        <v>0</v>
      </c>
      <c r="AF17" s="39">
        <f t="shared" si="10"/>
        <v>253</v>
      </c>
      <c r="AG17" s="64">
        <f t="shared" si="11"/>
        <v>7</v>
      </c>
      <c r="AH17" s="39">
        <f t="shared" si="12"/>
        <v>253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0">
        <v>7</v>
      </c>
      <c r="BF17" s="120"/>
    </row>
    <row r="18" spans="1:58" x14ac:dyDescent="0.2">
      <c r="A18" s="38">
        <v>8</v>
      </c>
      <c r="B18" s="142">
        <f t="shared" si="0"/>
        <v>232</v>
      </c>
      <c r="C18" s="143">
        <v>108</v>
      </c>
      <c r="D18" s="144" t="s">
        <v>107</v>
      </c>
      <c r="E18" s="145" t="s">
        <v>95</v>
      </c>
      <c r="F18" s="145" t="s">
        <v>108</v>
      </c>
      <c r="G18" s="145" t="s">
        <v>356</v>
      </c>
      <c r="H18" s="146">
        <v>1</v>
      </c>
      <c r="I18" s="147">
        <v>7</v>
      </c>
      <c r="J18" s="148">
        <f t="shared" si="1"/>
        <v>39</v>
      </c>
      <c r="K18" s="46">
        <v>1</v>
      </c>
      <c r="L18" s="47">
        <v>9</v>
      </c>
      <c r="M18" s="48">
        <f t="shared" si="2"/>
        <v>37</v>
      </c>
      <c r="N18" s="49">
        <v>1</v>
      </c>
      <c r="O18" s="50">
        <v>4</v>
      </c>
      <c r="P18" s="51">
        <f t="shared" si="3"/>
        <v>44</v>
      </c>
      <c r="Q18" s="52">
        <v>1</v>
      </c>
      <c r="R18" s="53">
        <v>8</v>
      </c>
      <c r="S18" s="54">
        <f t="shared" si="4"/>
        <v>38</v>
      </c>
      <c r="T18" s="55">
        <v>1</v>
      </c>
      <c r="U18" s="56">
        <v>10</v>
      </c>
      <c r="V18" s="57">
        <f t="shared" si="5"/>
        <v>36</v>
      </c>
      <c r="W18" s="58"/>
      <c r="X18" s="59" t="s">
        <v>0</v>
      </c>
      <c r="Y18" s="60">
        <f t="shared" si="6"/>
        <v>0</v>
      </c>
      <c r="Z18" s="61">
        <v>1</v>
      </c>
      <c r="AA18" s="62">
        <v>8</v>
      </c>
      <c r="AB18" s="63">
        <f t="shared" si="7"/>
        <v>38</v>
      </c>
      <c r="AC18" s="119"/>
      <c r="AD18" s="120" t="str">
        <f t="shared" si="8"/>
        <v xml:space="preserve"> </v>
      </c>
      <c r="AE18" s="121">
        <f t="shared" si="9"/>
        <v>0</v>
      </c>
      <c r="AF18" s="39">
        <f t="shared" si="10"/>
        <v>232</v>
      </c>
      <c r="AG18" s="64">
        <f t="shared" si="11"/>
        <v>8</v>
      </c>
      <c r="AH18" s="39">
        <f t="shared" si="12"/>
        <v>232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0">
        <v>8</v>
      </c>
      <c r="BF18" s="120"/>
    </row>
    <row r="19" spans="1:58" x14ac:dyDescent="0.2">
      <c r="A19" s="38">
        <v>9</v>
      </c>
      <c r="B19" s="142">
        <f t="shared" si="0"/>
        <v>37</v>
      </c>
      <c r="C19" s="143">
        <v>113</v>
      </c>
      <c r="D19" s="165" t="s">
        <v>375</v>
      </c>
      <c r="E19" s="167" t="s">
        <v>95</v>
      </c>
      <c r="F19" s="167" t="s">
        <v>376</v>
      </c>
      <c r="G19" s="167" t="s">
        <v>102</v>
      </c>
      <c r="H19" s="158"/>
      <c r="I19" s="160" t="str">
        <f>IF(SUMIF(AK$11:AK$97,$C19,AJ$11:AJ$97)=0," ",SUMIF(AK$11:AK$97,$C19,AJ$11:AJ$97))</f>
        <v xml:space="preserve"> </v>
      </c>
      <c r="J19" s="162">
        <f t="shared" si="1"/>
        <v>0</v>
      </c>
      <c r="K19" s="46"/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/>
      <c r="O19" s="50" t="str">
        <f>IF(SUMIF(AQ$11:AQ$97,$C19,AP$11:AP$97)=0," ",SUMIF(AQ$11:AQ$97,$C19,AP$11:AP$97))</f>
        <v xml:space="preserve"> </v>
      </c>
      <c r="P19" s="51">
        <f t="shared" si="3"/>
        <v>0</v>
      </c>
      <c r="Q19" s="52"/>
      <c r="R19" s="53" t="str">
        <f>IF(SUMIF(AT$11:AT$97,$C19,AS$11:AS$97)=0," ",SUMIF(AT$11:AT$97,$C19,AS$11:AS$97))</f>
        <v xml:space="preserve"> </v>
      </c>
      <c r="S19" s="54">
        <f t="shared" si="4"/>
        <v>0</v>
      </c>
      <c r="T19" s="55"/>
      <c r="U19" s="56" t="str">
        <f>IF(SUMIF(AW$11:AW$97,$C19,AV$11:AV$97)=0," ",SUMIF(AW$11:AW$97,$C19,AV$11:AV$97))</f>
        <v xml:space="preserve"> </v>
      </c>
      <c r="V19" s="57">
        <f t="shared" si="5"/>
        <v>0</v>
      </c>
      <c r="W19" s="58"/>
      <c r="X19" s="59" t="str">
        <f>IF(SUMIF(AZ$11:AZ$97,$C19,AY$11:AY$97)=0," ",SUMIF(AZ$11:AZ$97,$C19,AY$11:AY$97))</f>
        <v xml:space="preserve"> </v>
      </c>
      <c r="Y19" s="60">
        <f t="shared" si="6"/>
        <v>0</v>
      </c>
      <c r="Z19" s="61">
        <v>1</v>
      </c>
      <c r="AA19" s="62">
        <v>9</v>
      </c>
      <c r="AB19" s="63">
        <f t="shared" si="7"/>
        <v>37</v>
      </c>
      <c r="AC19" s="119"/>
      <c r="AD19" s="120" t="str">
        <f t="shared" si="8"/>
        <v xml:space="preserve"> </v>
      </c>
      <c r="AE19" s="121">
        <f t="shared" si="9"/>
        <v>0</v>
      </c>
      <c r="AF19" s="39">
        <f t="shared" si="10"/>
        <v>37</v>
      </c>
      <c r="AG19" s="64">
        <f t="shared" si="11"/>
        <v>9</v>
      </c>
      <c r="AH19" s="39">
        <f t="shared" si="12"/>
        <v>37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0">
        <v>9</v>
      </c>
      <c r="BF19" s="120"/>
    </row>
    <row r="20" spans="1:58" x14ac:dyDescent="0.2">
      <c r="A20" s="38">
        <v>10</v>
      </c>
      <c r="B20" s="142">
        <f t="shared" si="0"/>
        <v>244</v>
      </c>
      <c r="C20" s="143">
        <v>106</v>
      </c>
      <c r="D20" s="144" t="s">
        <v>122</v>
      </c>
      <c r="E20" s="145" t="s">
        <v>95</v>
      </c>
      <c r="F20" s="145" t="s">
        <v>106</v>
      </c>
      <c r="G20" s="145" t="s">
        <v>356</v>
      </c>
      <c r="H20" s="146">
        <v>1</v>
      </c>
      <c r="I20" s="147">
        <v>15</v>
      </c>
      <c r="J20" s="148">
        <f t="shared" si="1"/>
        <v>31</v>
      </c>
      <c r="K20" s="46">
        <v>1</v>
      </c>
      <c r="L20" s="47">
        <v>17</v>
      </c>
      <c r="M20" s="48">
        <f t="shared" si="2"/>
        <v>29</v>
      </c>
      <c r="N20" s="49">
        <v>1</v>
      </c>
      <c r="O20" s="50">
        <v>10</v>
      </c>
      <c r="P20" s="51">
        <f t="shared" si="3"/>
        <v>36</v>
      </c>
      <c r="Q20" s="52">
        <v>1</v>
      </c>
      <c r="R20" s="53">
        <v>12</v>
      </c>
      <c r="S20" s="54">
        <f t="shared" si="4"/>
        <v>34</v>
      </c>
      <c r="T20" s="55">
        <v>1</v>
      </c>
      <c r="U20" s="56">
        <v>6</v>
      </c>
      <c r="V20" s="57">
        <f t="shared" si="5"/>
        <v>40</v>
      </c>
      <c r="W20" s="58">
        <v>1</v>
      </c>
      <c r="X20" s="59">
        <v>8</v>
      </c>
      <c r="Y20" s="60">
        <f t="shared" si="6"/>
        <v>38</v>
      </c>
      <c r="Z20" s="61">
        <v>1</v>
      </c>
      <c r="AA20" s="62">
        <v>10</v>
      </c>
      <c r="AB20" s="63">
        <f t="shared" si="7"/>
        <v>36</v>
      </c>
      <c r="AC20" s="119"/>
      <c r="AD20" s="120" t="str">
        <f t="shared" si="8"/>
        <v xml:space="preserve"> </v>
      </c>
      <c r="AE20" s="121">
        <f t="shared" si="9"/>
        <v>0</v>
      </c>
      <c r="AF20" s="39">
        <f t="shared" si="10"/>
        <v>244</v>
      </c>
      <c r="AG20" s="64">
        <f t="shared" si="11"/>
        <v>10</v>
      </c>
      <c r="AH20" s="39">
        <f t="shared" si="12"/>
        <v>244</v>
      </c>
      <c r="AI20" s="123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0">
        <v>10</v>
      </c>
      <c r="BF20" s="120"/>
    </row>
    <row r="21" spans="1:58" x14ac:dyDescent="0.2">
      <c r="A21" s="38">
        <v>11</v>
      </c>
      <c r="B21" s="142">
        <f t="shared" si="0"/>
        <v>247</v>
      </c>
      <c r="C21" s="143">
        <v>104</v>
      </c>
      <c r="D21" s="144" t="s">
        <v>119</v>
      </c>
      <c r="E21" s="145" t="s">
        <v>95</v>
      </c>
      <c r="F21" s="145" t="s">
        <v>120</v>
      </c>
      <c r="G21" s="145" t="s">
        <v>356</v>
      </c>
      <c r="H21" s="146">
        <v>1</v>
      </c>
      <c r="I21" s="147">
        <v>13</v>
      </c>
      <c r="J21" s="148">
        <f t="shared" si="1"/>
        <v>33</v>
      </c>
      <c r="K21" s="46">
        <v>1</v>
      </c>
      <c r="L21" s="47">
        <v>13</v>
      </c>
      <c r="M21" s="48">
        <f t="shared" si="2"/>
        <v>33</v>
      </c>
      <c r="N21" s="49">
        <v>1</v>
      </c>
      <c r="O21" s="50">
        <v>8</v>
      </c>
      <c r="P21" s="51">
        <f t="shared" si="3"/>
        <v>38</v>
      </c>
      <c r="Q21" s="52">
        <v>1</v>
      </c>
      <c r="R21" s="53">
        <v>9</v>
      </c>
      <c r="S21" s="54">
        <f t="shared" si="4"/>
        <v>37</v>
      </c>
      <c r="T21" s="55">
        <v>1</v>
      </c>
      <c r="U21" s="56">
        <v>12</v>
      </c>
      <c r="V21" s="57">
        <f t="shared" si="5"/>
        <v>34</v>
      </c>
      <c r="W21" s="58">
        <v>1</v>
      </c>
      <c r="X21" s="59">
        <v>9</v>
      </c>
      <c r="Y21" s="60">
        <f t="shared" si="6"/>
        <v>37</v>
      </c>
      <c r="Z21" s="61">
        <v>1</v>
      </c>
      <c r="AA21" s="62">
        <v>11</v>
      </c>
      <c r="AB21" s="63">
        <f t="shared" si="7"/>
        <v>35</v>
      </c>
      <c r="AC21" s="119"/>
      <c r="AD21" s="120" t="str">
        <f t="shared" si="8"/>
        <v xml:space="preserve"> </v>
      </c>
      <c r="AE21" s="121">
        <f t="shared" si="9"/>
        <v>0</v>
      </c>
      <c r="AF21" s="39">
        <f t="shared" si="10"/>
        <v>247</v>
      </c>
      <c r="AG21" s="64">
        <f t="shared" si="11"/>
        <v>11</v>
      </c>
      <c r="AH21" s="39">
        <f t="shared" si="12"/>
        <v>247</v>
      </c>
      <c r="AI21" s="123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0">
        <v>11</v>
      </c>
      <c r="BF21" s="120"/>
    </row>
    <row r="22" spans="1:58" x14ac:dyDescent="0.2">
      <c r="A22" s="38">
        <v>12</v>
      </c>
      <c r="B22" s="142">
        <f t="shared" si="0"/>
        <v>98</v>
      </c>
      <c r="C22" s="143">
        <v>110</v>
      </c>
      <c r="D22" s="171" t="s">
        <v>330</v>
      </c>
      <c r="E22" s="167" t="s">
        <v>95</v>
      </c>
      <c r="F22" s="174" t="s">
        <v>332</v>
      </c>
      <c r="G22" s="167" t="s">
        <v>0</v>
      </c>
      <c r="H22" s="158"/>
      <c r="I22" s="160" t="str">
        <f>IF(SUMIF(AK$11:AK$97,$C22,AJ$11:AJ$97)=0," ",SUMIF(AK$11:AK$97,$C22,AJ$11:AJ$97))</f>
        <v xml:space="preserve"> </v>
      </c>
      <c r="J22" s="162">
        <f t="shared" si="1"/>
        <v>0</v>
      </c>
      <c r="K22" s="46"/>
      <c r="L22" s="47" t="str">
        <f>IF(SUMIF(AN$11:AN$97,$C22,AM$11:AM$97)=0," ",SUMIF(AN$11:AN$97,$C22,AM$11:AM$97))</f>
        <v xml:space="preserve"> </v>
      </c>
      <c r="M22" s="48">
        <f t="shared" si="2"/>
        <v>0</v>
      </c>
      <c r="N22" s="49"/>
      <c r="O22" s="50" t="str">
        <f>IF(SUMIF(AQ$11:AQ$97,$C22,AP$11:AP$97)=0," ",SUMIF(AQ$11:AQ$97,$C22,AP$11:AP$97))</f>
        <v xml:space="preserve"> </v>
      </c>
      <c r="P22" s="51">
        <f t="shared" si="3"/>
        <v>0</v>
      </c>
      <c r="Q22" s="52">
        <v>1</v>
      </c>
      <c r="R22" s="53">
        <v>17</v>
      </c>
      <c r="S22" s="54">
        <f t="shared" si="4"/>
        <v>29</v>
      </c>
      <c r="T22" s="55"/>
      <c r="U22" s="56" t="str">
        <f>IF(SUMIF(AW$11:AW$97,$C22,AV$11:AV$97)=0," ",SUMIF(AW$11:AW$97,$C22,AV$11:AV$97))</f>
        <v xml:space="preserve"> </v>
      </c>
      <c r="V22" s="57">
        <f t="shared" si="5"/>
        <v>0</v>
      </c>
      <c r="W22" s="58">
        <v>1</v>
      </c>
      <c r="X22" s="59">
        <v>11</v>
      </c>
      <c r="Y22" s="60">
        <f t="shared" si="6"/>
        <v>35</v>
      </c>
      <c r="Z22" s="61">
        <v>1</v>
      </c>
      <c r="AA22" s="62">
        <v>12</v>
      </c>
      <c r="AB22" s="63">
        <f t="shared" si="7"/>
        <v>34</v>
      </c>
      <c r="AC22" s="119"/>
      <c r="AD22" s="120" t="str">
        <f t="shared" si="8"/>
        <v xml:space="preserve"> </v>
      </c>
      <c r="AE22" s="121">
        <f t="shared" si="9"/>
        <v>0</v>
      </c>
      <c r="AF22" s="39">
        <f t="shared" si="10"/>
        <v>98</v>
      </c>
      <c r="AG22" s="64">
        <f t="shared" si="11"/>
        <v>12</v>
      </c>
      <c r="AH22" s="39">
        <f t="shared" si="12"/>
        <v>98</v>
      </c>
      <c r="AI22" s="123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0">
        <v>12</v>
      </c>
      <c r="BF22" s="120"/>
    </row>
    <row r="23" spans="1:58" x14ac:dyDescent="0.2">
      <c r="A23" s="38">
        <v>13</v>
      </c>
      <c r="B23" s="142">
        <f t="shared" si="0"/>
        <v>66</v>
      </c>
      <c r="C23" s="143">
        <v>181</v>
      </c>
      <c r="D23" s="154" t="s">
        <v>367</v>
      </c>
      <c r="E23" s="156" t="s">
        <v>112</v>
      </c>
      <c r="F23" s="156" t="s">
        <v>193</v>
      </c>
      <c r="G23" s="167" t="s">
        <v>356</v>
      </c>
      <c r="H23" s="158"/>
      <c r="I23" s="160" t="str">
        <f>IF(SUMIF(AK$11:AK$97,$C23,AJ$11:AJ$97)=0," ",SUMIF(AK$11:AK$97,$C23,AJ$11:AJ$97))</f>
        <v xml:space="preserve"> </v>
      </c>
      <c r="J23" s="162">
        <f t="shared" si="1"/>
        <v>0</v>
      </c>
      <c r="K23" s="46"/>
      <c r="L23" s="47" t="str">
        <f>IF(SUMIF(AN$11:AN$97,$C23,AM$11:AM$97)=0," ",SUMIF(AN$11:AN$97,$C23,AM$11:AM$97))</f>
        <v xml:space="preserve"> </v>
      </c>
      <c r="M23" s="48">
        <f t="shared" si="2"/>
        <v>0</v>
      </c>
      <c r="N23" s="49"/>
      <c r="O23" s="50" t="str">
        <f>IF(SUMIF(AQ$11:AQ$97,$C23,AP$11:AP$97)=0," ",SUMIF(AQ$11:AQ$97,$C23,AP$11:AP$97))</f>
        <v xml:space="preserve"> </v>
      </c>
      <c r="P23" s="51">
        <f t="shared" si="3"/>
        <v>0</v>
      </c>
      <c r="Q23" s="52"/>
      <c r="R23" s="53" t="str">
        <f>IF(SUMIF(AT$11:AT$97,$C23,AS$11:AS$97)=0," ",SUMIF(AT$11:AT$97,$C23,AS$11:AS$97))</f>
        <v xml:space="preserve"> </v>
      </c>
      <c r="S23" s="54">
        <f t="shared" si="4"/>
        <v>0</v>
      </c>
      <c r="T23" s="55"/>
      <c r="U23" s="56" t="str">
        <f>IF(SUMIF(AW$11:AW$97,$C23,AV$11:AV$97)=0," ",SUMIF(AW$11:AW$97,$C23,AV$11:AV$97))</f>
        <v xml:space="preserve"> </v>
      </c>
      <c r="V23" s="57">
        <f t="shared" si="5"/>
        <v>0</v>
      </c>
      <c r="W23" s="58">
        <v>1</v>
      </c>
      <c r="X23" s="59">
        <v>13</v>
      </c>
      <c r="Y23" s="60">
        <f t="shared" si="6"/>
        <v>33</v>
      </c>
      <c r="Z23" s="61">
        <v>1</v>
      </c>
      <c r="AA23" s="62">
        <v>13</v>
      </c>
      <c r="AB23" s="63">
        <f t="shared" si="7"/>
        <v>33</v>
      </c>
      <c r="AC23" s="119"/>
      <c r="AD23" s="120" t="str">
        <f t="shared" si="8"/>
        <v xml:space="preserve"> </v>
      </c>
      <c r="AE23" s="121">
        <f t="shared" si="9"/>
        <v>0</v>
      </c>
      <c r="AF23" s="39">
        <f t="shared" si="10"/>
        <v>66</v>
      </c>
      <c r="AG23" s="64">
        <f t="shared" si="11"/>
        <v>13</v>
      </c>
      <c r="AH23" s="39">
        <f t="shared" si="12"/>
        <v>66</v>
      </c>
      <c r="AI23" s="123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0">
        <v>13</v>
      </c>
      <c r="BF23" s="120"/>
    </row>
    <row r="24" spans="1:58" x14ac:dyDescent="0.2">
      <c r="A24" s="38">
        <v>14</v>
      </c>
      <c r="B24" s="153">
        <f t="shared" si="0"/>
        <v>213</v>
      </c>
      <c r="C24" s="143"/>
      <c r="D24" s="149" t="s">
        <v>111</v>
      </c>
      <c r="E24" s="150" t="s">
        <v>112</v>
      </c>
      <c r="F24" s="150" t="s">
        <v>113</v>
      </c>
      <c r="G24" s="150" t="s">
        <v>97</v>
      </c>
      <c r="H24" s="146">
        <v>1</v>
      </c>
      <c r="I24" s="147">
        <v>9</v>
      </c>
      <c r="J24" s="148">
        <f t="shared" si="1"/>
        <v>37</v>
      </c>
      <c r="K24" s="46">
        <v>1</v>
      </c>
      <c r="L24" s="47">
        <v>6</v>
      </c>
      <c r="M24" s="48">
        <f t="shared" si="2"/>
        <v>40</v>
      </c>
      <c r="N24" s="49">
        <v>1</v>
      </c>
      <c r="O24" s="50">
        <v>13</v>
      </c>
      <c r="P24" s="51">
        <v>33</v>
      </c>
      <c r="Q24" s="52">
        <v>1</v>
      </c>
      <c r="R24" s="53">
        <v>14</v>
      </c>
      <c r="S24" s="54">
        <f t="shared" si="4"/>
        <v>32</v>
      </c>
      <c r="T24" s="55">
        <v>1</v>
      </c>
      <c r="U24" s="56">
        <v>9</v>
      </c>
      <c r="V24" s="57">
        <f t="shared" si="5"/>
        <v>37</v>
      </c>
      <c r="W24" s="58">
        <v>1</v>
      </c>
      <c r="X24" s="59">
        <v>12</v>
      </c>
      <c r="Y24" s="60">
        <f t="shared" si="6"/>
        <v>34</v>
      </c>
      <c r="Z24" s="61"/>
      <c r="AA24" s="62" t="str">
        <f t="shared" ref="AA24:AA52" si="13">IF(SUMIF(BC$11:BC$97,$C24,BB$11:BB$97)=0," ",SUMIF(BC$11:BC$97,$C24,BB$11:BB$97))</f>
        <v xml:space="preserve"> </v>
      </c>
      <c r="AB24" s="63">
        <f t="shared" si="7"/>
        <v>0</v>
      </c>
      <c r="AC24" s="119"/>
      <c r="AD24" s="120" t="str">
        <f t="shared" si="8"/>
        <v xml:space="preserve"> </v>
      </c>
      <c r="AE24" s="121">
        <f t="shared" si="9"/>
        <v>0</v>
      </c>
      <c r="AF24" s="39">
        <f t="shared" si="10"/>
        <v>213</v>
      </c>
      <c r="AG24" s="64">
        <f t="shared" si="11"/>
        <v>14</v>
      </c>
      <c r="AH24" s="39">
        <f t="shared" si="12"/>
        <v>213</v>
      </c>
      <c r="AI24" s="123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0">
        <v>14</v>
      </c>
      <c r="BF24" s="120"/>
    </row>
    <row r="25" spans="1:58" x14ac:dyDescent="0.2">
      <c r="A25" s="38">
        <v>15</v>
      </c>
      <c r="B25" s="153">
        <f t="shared" si="0"/>
        <v>193</v>
      </c>
      <c r="C25" s="143"/>
      <c r="D25" s="149" t="s">
        <v>131</v>
      </c>
      <c r="E25" s="150" t="s">
        <v>112</v>
      </c>
      <c r="F25" s="150" t="s">
        <v>113</v>
      </c>
      <c r="G25" s="150" t="s">
        <v>97</v>
      </c>
      <c r="H25" s="146">
        <v>1</v>
      </c>
      <c r="I25" s="147">
        <v>21</v>
      </c>
      <c r="J25" s="148">
        <f t="shared" si="1"/>
        <v>25</v>
      </c>
      <c r="K25" s="46">
        <v>1</v>
      </c>
      <c r="L25" s="47">
        <v>12</v>
      </c>
      <c r="M25" s="48">
        <f t="shared" si="2"/>
        <v>34</v>
      </c>
      <c r="N25" s="49">
        <v>1</v>
      </c>
      <c r="O25" s="50">
        <v>11</v>
      </c>
      <c r="P25" s="51">
        <v>35</v>
      </c>
      <c r="Q25" s="52">
        <v>1</v>
      </c>
      <c r="R25" s="53">
        <v>15</v>
      </c>
      <c r="S25" s="54">
        <f t="shared" si="4"/>
        <v>31</v>
      </c>
      <c r="T25" s="55">
        <v>1</v>
      </c>
      <c r="U25" s="56">
        <v>14</v>
      </c>
      <c r="V25" s="57">
        <f t="shared" si="5"/>
        <v>32</v>
      </c>
      <c r="W25" s="58">
        <v>1</v>
      </c>
      <c r="X25" s="59">
        <v>10</v>
      </c>
      <c r="Y25" s="60">
        <f t="shared" si="6"/>
        <v>36</v>
      </c>
      <c r="Z25" s="61"/>
      <c r="AA25" s="62" t="str">
        <f t="shared" si="13"/>
        <v xml:space="preserve"> </v>
      </c>
      <c r="AB25" s="63">
        <f t="shared" si="7"/>
        <v>0</v>
      </c>
      <c r="AC25" s="119"/>
      <c r="AD25" s="120" t="str">
        <f t="shared" si="8"/>
        <v xml:space="preserve"> </v>
      </c>
      <c r="AE25" s="121">
        <f t="shared" si="9"/>
        <v>0</v>
      </c>
      <c r="AF25" s="39">
        <f t="shared" si="10"/>
        <v>193</v>
      </c>
      <c r="AG25" s="64">
        <f t="shared" si="11"/>
        <v>15</v>
      </c>
      <c r="AH25" s="39">
        <f t="shared" si="12"/>
        <v>193</v>
      </c>
      <c r="AI25" s="123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0">
        <v>15</v>
      </c>
      <c r="BF25" s="120"/>
    </row>
    <row r="26" spans="1:58" x14ac:dyDescent="0.2">
      <c r="A26" s="38">
        <v>16</v>
      </c>
      <c r="B26" s="142">
        <f t="shared" si="0"/>
        <v>152</v>
      </c>
      <c r="C26" s="143"/>
      <c r="D26" s="144" t="s">
        <v>114</v>
      </c>
      <c r="E26" s="145" t="s">
        <v>95</v>
      </c>
      <c r="F26" s="145" t="s">
        <v>115</v>
      </c>
      <c r="G26" s="145" t="s">
        <v>356</v>
      </c>
      <c r="H26" s="146">
        <v>1</v>
      </c>
      <c r="I26" s="147">
        <v>10</v>
      </c>
      <c r="J26" s="148">
        <f t="shared" si="1"/>
        <v>36</v>
      </c>
      <c r="K26" s="46">
        <v>1</v>
      </c>
      <c r="L26" s="47">
        <v>8</v>
      </c>
      <c r="M26" s="48">
        <f t="shared" si="2"/>
        <v>38</v>
      </c>
      <c r="N26" s="49"/>
      <c r="O26" s="50" t="str">
        <f>IF(SUMIF(AQ$11:AQ$97,$C26,AP$11:AP$97)=0," ",SUMIF(AQ$11:AQ$97,$C26,AP$11:AP$97))</f>
        <v xml:space="preserve"> </v>
      </c>
      <c r="P26" s="51">
        <f t="shared" ref="P26:P52" si="14">IF(O26=" ",0,IF(O26=1,50,IF(O26=2,48,IF(O26=3,46,IF(O26=4,44,IF(O26=5,42,IF(AND(O26&gt;5,O26&lt;45),46-O26,2)))))))</f>
        <v>0</v>
      </c>
      <c r="Q26" s="52">
        <v>1</v>
      </c>
      <c r="R26" s="53">
        <v>10</v>
      </c>
      <c r="S26" s="54">
        <f t="shared" si="4"/>
        <v>36</v>
      </c>
      <c r="T26" s="55"/>
      <c r="U26" s="56" t="str">
        <f>IF(SUMIF(AW$11:AW$97,$C26,AV$11:AV$97)=0," ",SUMIF(AW$11:AW$97,$C26,AV$11:AV$97))</f>
        <v xml:space="preserve"> </v>
      </c>
      <c r="V26" s="57">
        <f t="shared" si="5"/>
        <v>0</v>
      </c>
      <c r="W26" s="58">
        <v>1</v>
      </c>
      <c r="X26" s="59">
        <v>5</v>
      </c>
      <c r="Y26" s="60">
        <f t="shared" si="6"/>
        <v>42</v>
      </c>
      <c r="Z26" s="61"/>
      <c r="AA26" s="62" t="str">
        <f t="shared" si="13"/>
        <v xml:space="preserve"> </v>
      </c>
      <c r="AB26" s="63">
        <f t="shared" si="7"/>
        <v>0</v>
      </c>
      <c r="AC26" s="119"/>
      <c r="AD26" s="120" t="str">
        <f t="shared" si="8"/>
        <v xml:space="preserve"> </v>
      </c>
      <c r="AE26" s="121">
        <f t="shared" si="9"/>
        <v>0</v>
      </c>
      <c r="AF26" s="39">
        <f t="shared" si="10"/>
        <v>152</v>
      </c>
      <c r="AG26" s="64">
        <f t="shared" si="11"/>
        <v>16</v>
      </c>
      <c r="AH26" s="39">
        <f t="shared" si="12"/>
        <v>152</v>
      </c>
      <c r="AI26" s="123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0">
        <v>16</v>
      </c>
      <c r="BF26" s="120"/>
    </row>
    <row r="27" spans="1:58" x14ac:dyDescent="0.2">
      <c r="A27" s="38">
        <v>17</v>
      </c>
      <c r="B27" s="142">
        <f t="shared" si="0"/>
        <v>136</v>
      </c>
      <c r="C27" s="143"/>
      <c r="D27" s="144" t="s">
        <v>100</v>
      </c>
      <c r="E27" s="145" t="s">
        <v>95</v>
      </c>
      <c r="F27" s="145" t="s">
        <v>128</v>
      </c>
      <c r="G27" s="145" t="s">
        <v>102</v>
      </c>
      <c r="H27" s="146">
        <v>1</v>
      </c>
      <c r="I27" s="147">
        <v>3</v>
      </c>
      <c r="J27" s="148">
        <f t="shared" si="1"/>
        <v>46</v>
      </c>
      <c r="K27" s="46">
        <v>1</v>
      </c>
      <c r="L27" s="47">
        <v>3</v>
      </c>
      <c r="M27" s="48">
        <f t="shared" si="2"/>
        <v>46</v>
      </c>
      <c r="N27" s="49"/>
      <c r="O27" s="50" t="str">
        <f>IF(SUMIF(AQ$11:AQ$97,$C27,AP$11:AP$97)=0," ",SUMIF(AQ$11:AQ$97,$C27,AP$11:AP$97))</f>
        <v xml:space="preserve"> </v>
      </c>
      <c r="P27" s="51">
        <f t="shared" si="14"/>
        <v>0</v>
      </c>
      <c r="Q27" s="52"/>
      <c r="R27" s="53" t="str">
        <f>IF(SUMIF(AT$11:AT$97,$C27,AS$11:AS$97)=0," ",SUMIF(AT$11:AT$97,$C27,AS$11:AS$97))</f>
        <v xml:space="preserve"> </v>
      </c>
      <c r="S27" s="54">
        <f t="shared" si="4"/>
        <v>0</v>
      </c>
      <c r="T27" s="55">
        <v>1</v>
      </c>
      <c r="U27" s="56">
        <v>4</v>
      </c>
      <c r="V27" s="57">
        <f t="shared" si="5"/>
        <v>44</v>
      </c>
      <c r="W27" s="58"/>
      <c r="X27" s="59" t="s">
        <v>0</v>
      </c>
      <c r="Y27" s="60">
        <f t="shared" si="6"/>
        <v>0</v>
      </c>
      <c r="Z27" s="61"/>
      <c r="AA27" s="62" t="str">
        <f t="shared" si="13"/>
        <v xml:space="preserve"> </v>
      </c>
      <c r="AB27" s="63">
        <f t="shared" si="7"/>
        <v>0</v>
      </c>
      <c r="AC27" s="119"/>
      <c r="AD27" s="120" t="str">
        <f t="shared" si="8"/>
        <v xml:space="preserve"> </v>
      </c>
      <c r="AE27" s="121">
        <f t="shared" si="9"/>
        <v>0</v>
      </c>
      <c r="AF27" s="39">
        <f t="shared" si="10"/>
        <v>136</v>
      </c>
      <c r="AG27" s="64">
        <f t="shared" si="11"/>
        <v>17</v>
      </c>
      <c r="AH27" s="39">
        <f t="shared" si="12"/>
        <v>136</v>
      </c>
      <c r="AI27" s="123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0">
        <v>17</v>
      </c>
      <c r="BF27" s="120"/>
    </row>
    <row r="28" spans="1:58" x14ac:dyDescent="0.2">
      <c r="A28" s="38">
        <v>18</v>
      </c>
      <c r="B28" s="142">
        <f t="shared" si="0"/>
        <v>102</v>
      </c>
      <c r="C28" s="143"/>
      <c r="D28" s="144" t="s">
        <v>125</v>
      </c>
      <c r="E28" s="145" t="s">
        <v>95</v>
      </c>
      <c r="F28" s="145" t="s">
        <v>115</v>
      </c>
      <c r="G28" s="145" t="s">
        <v>356</v>
      </c>
      <c r="H28" s="146">
        <v>1</v>
      </c>
      <c r="I28" s="147">
        <v>17</v>
      </c>
      <c r="J28" s="148">
        <f t="shared" si="1"/>
        <v>29</v>
      </c>
      <c r="K28" s="46">
        <v>1</v>
      </c>
      <c r="L28" s="47">
        <v>7</v>
      </c>
      <c r="M28" s="48">
        <f t="shared" si="2"/>
        <v>39</v>
      </c>
      <c r="N28" s="49">
        <v>1</v>
      </c>
      <c r="O28" s="50">
        <v>12</v>
      </c>
      <c r="P28" s="51">
        <f t="shared" si="14"/>
        <v>34</v>
      </c>
      <c r="Q28" s="52"/>
      <c r="R28" s="53" t="str">
        <f>IF(SUMIF(AT$11:AT$97,$C28,AS$11:AS$97)=0," ",SUMIF(AT$11:AT$97,$C28,AS$11:AS$97))</f>
        <v xml:space="preserve"> </v>
      </c>
      <c r="S28" s="54">
        <f t="shared" si="4"/>
        <v>0</v>
      </c>
      <c r="T28" s="55"/>
      <c r="U28" s="56" t="str">
        <f>IF(SUMIF(AW$11:AW$97,$C28,AV$11:AV$97)=0," ",SUMIF(AW$11:AW$97,$C28,AV$11:AV$97))</f>
        <v xml:space="preserve"> </v>
      </c>
      <c r="V28" s="57">
        <f t="shared" si="5"/>
        <v>0</v>
      </c>
      <c r="W28" s="58">
        <v>1</v>
      </c>
      <c r="X28" s="59" t="s">
        <v>0</v>
      </c>
      <c r="Y28" s="60">
        <f t="shared" si="6"/>
        <v>0</v>
      </c>
      <c r="Z28" s="61"/>
      <c r="AA28" s="62" t="str">
        <f t="shared" si="13"/>
        <v xml:space="preserve"> </v>
      </c>
      <c r="AB28" s="63">
        <f t="shared" si="7"/>
        <v>0</v>
      </c>
      <c r="AC28" s="119"/>
      <c r="AD28" s="120" t="str">
        <f t="shared" si="8"/>
        <v xml:space="preserve"> </v>
      </c>
      <c r="AE28" s="121">
        <f t="shared" si="9"/>
        <v>0</v>
      </c>
      <c r="AF28" s="39">
        <f t="shared" si="10"/>
        <v>102</v>
      </c>
      <c r="AG28" s="64">
        <f t="shared" si="11"/>
        <v>18</v>
      </c>
      <c r="AH28" s="39">
        <f t="shared" si="12"/>
        <v>102</v>
      </c>
      <c r="AI28" s="123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0">
        <v>18</v>
      </c>
      <c r="BF28" s="120"/>
    </row>
    <row r="29" spans="1:58" x14ac:dyDescent="0.2">
      <c r="A29" s="38">
        <v>19</v>
      </c>
      <c r="B29" s="142">
        <f t="shared" si="0"/>
        <v>86</v>
      </c>
      <c r="C29" s="143"/>
      <c r="D29" s="169" t="s">
        <v>103</v>
      </c>
      <c r="E29" s="145" t="s">
        <v>95</v>
      </c>
      <c r="F29" s="145" t="s">
        <v>128</v>
      </c>
      <c r="G29" s="145" t="s">
        <v>102</v>
      </c>
      <c r="H29" s="146">
        <v>1</v>
      </c>
      <c r="I29" s="147">
        <v>4</v>
      </c>
      <c r="J29" s="148">
        <f t="shared" si="1"/>
        <v>44</v>
      </c>
      <c r="K29" s="46"/>
      <c r="L29" s="47" t="str">
        <f>IF(SUMIF(AN$11:AN$97,$C29,AM$11:AM$97)=0," ",SUMIF(AN$11:AN$97,$C29,AM$11:AM$97))</f>
        <v xml:space="preserve"> </v>
      </c>
      <c r="M29" s="48">
        <f t="shared" si="2"/>
        <v>0</v>
      </c>
      <c r="N29" s="49"/>
      <c r="O29" s="50" t="str">
        <f>IF(SUMIF(AQ$11:AQ$97,$C29,AP$11:AP$97)=0," ",SUMIF(AQ$11:AQ$97,$C29,AP$11:AP$97))</f>
        <v xml:space="preserve"> </v>
      </c>
      <c r="P29" s="51">
        <f t="shared" si="14"/>
        <v>0</v>
      </c>
      <c r="Q29" s="52"/>
      <c r="R29" s="53" t="str">
        <f>IF(SUMIF(AT$11:AT$97,$C29,AS$11:AS$97)=0," ",SUMIF(AT$11:AT$97,$C29,AS$11:AS$97))</f>
        <v xml:space="preserve"> </v>
      </c>
      <c r="S29" s="54">
        <f t="shared" si="4"/>
        <v>0</v>
      </c>
      <c r="T29" s="55">
        <v>1</v>
      </c>
      <c r="U29" s="56">
        <v>5</v>
      </c>
      <c r="V29" s="57">
        <f t="shared" si="5"/>
        <v>42</v>
      </c>
      <c r="W29" s="58"/>
      <c r="X29" s="59" t="s">
        <v>0</v>
      </c>
      <c r="Y29" s="60">
        <f t="shared" si="6"/>
        <v>0</v>
      </c>
      <c r="Z29" s="61"/>
      <c r="AA29" s="62" t="str">
        <f t="shared" si="13"/>
        <v xml:space="preserve"> </v>
      </c>
      <c r="AB29" s="63">
        <f t="shared" si="7"/>
        <v>0</v>
      </c>
      <c r="AC29" s="119"/>
      <c r="AD29" s="120" t="str">
        <f t="shared" si="8"/>
        <v xml:space="preserve"> </v>
      </c>
      <c r="AE29" s="121">
        <f t="shared" si="9"/>
        <v>0</v>
      </c>
      <c r="AF29" s="39">
        <f t="shared" si="10"/>
        <v>86</v>
      </c>
      <c r="AG29" s="64">
        <f t="shared" si="11"/>
        <v>19</v>
      </c>
      <c r="AH29" s="39">
        <f t="shared" si="12"/>
        <v>86</v>
      </c>
      <c r="AI29" s="126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0">
        <v>19</v>
      </c>
      <c r="BF29" s="120"/>
    </row>
    <row r="30" spans="1:58" x14ac:dyDescent="0.2">
      <c r="A30" s="38">
        <v>20</v>
      </c>
      <c r="B30" s="142">
        <f t="shared" si="0"/>
        <v>66</v>
      </c>
      <c r="C30" s="143"/>
      <c r="D30" s="144" t="s">
        <v>123</v>
      </c>
      <c r="E30" s="145" t="s">
        <v>95</v>
      </c>
      <c r="F30" s="145" t="s">
        <v>124</v>
      </c>
      <c r="G30" s="145" t="s">
        <v>102</v>
      </c>
      <c r="H30" s="146">
        <v>1</v>
      </c>
      <c r="I30" s="147">
        <v>16</v>
      </c>
      <c r="J30" s="148">
        <f t="shared" si="1"/>
        <v>30</v>
      </c>
      <c r="K30" s="46">
        <v>1</v>
      </c>
      <c r="L30" s="47">
        <v>10</v>
      </c>
      <c r="M30" s="48">
        <f t="shared" si="2"/>
        <v>36</v>
      </c>
      <c r="N30" s="49"/>
      <c r="O30" s="50" t="str">
        <f>IF(SUMIF(AQ$11:AQ$97,$C30,AP$11:AP$97)=0," ",SUMIF(AQ$11:AQ$97,$C30,AP$11:AP$97))</f>
        <v xml:space="preserve"> </v>
      </c>
      <c r="P30" s="51">
        <f t="shared" si="14"/>
        <v>0</v>
      </c>
      <c r="Q30" s="52"/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/>
      <c r="U30" s="56" t="str">
        <f>IF(SUMIF(AW$11:AW$97,$C30,AV$11:AV$97)=0," ",SUMIF(AW$11:AW$97,$C30,AV$11:AV$97))</f>
        <v xml:space="preserve"> </v>
      </c>
      <c r="V30" s="57">
        <f t="shared" si="5"/>
        <v>0</v>
      </c>
      <c r="W30" s="58"/>
      <c r="X30" s="59" t="s">
        <v>0</v>
      </c>
      <c r="Y30" s="60">
        <f t="shared" si="6"/>
        <v>0</v>
      </c>
      <c r="Z30" s="61"/>
      <c r="AA30" s="62" t="str">
        <f t="shared" si="13"/>
        <v xml:space="preserve"> </v>
      </c>
      <c r="AB30" s="63">
        <f t="shared" si="7"/>
        <v>0</v>
      </c>
      <c r="AC30" s="119"/>
      <c r="AD30" s="120" t="str">
        <f t="shared" si="8"/>
        <v xml:space="preserve"> </v>
      </c>
      <c r="AE30" s="121">
        <f t="shared" si="9"/>
        <v>0</v>
      </c>
      <c r="AF30" s="39">
        <f t="shared" si="10"/>
        <v>66</v>
      </c>
      <c r="AG30" s="64">
        <f t="shared" si="11"/>
        <v>20</v>
      </c>
      <c r="AH30" s="39">
        <f t="shared" si="12"/>
        <v>66</v>
      </c>
      <c r="AI30" s="123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0">
        <v>20</v>
      </c>
      <c r="BF30" s="120"/>
    </row>
    <row r="31" spans="1:58" x14ac:dyDescent="0.2">
      <c r="A31" s="38">
        <v>21</v>
      </c>
      <c r="B31" s="142">
        <f t="shared" si="0"/>
        <v>65</v>
      </c>
      <c r="C31" s="143"/>
      <c r="D31" s="165" t="s">
        <v>290</v>
      </c>
      <c r="E31" s="167" t="s">
        <v>95</v>
      </c>
      <c r="F31" s="167" t="s">
        <v>333</v>
      </c>
      <c r="G31" s="167" t="s">
        <v>291</v>
      </c>
      <c r="H31" s="158"/>
      <c r="I31" s="160" t="str">
        <f>IF(SUMIF(AK$11:AK$97,$C31,AJ$11:AJ$97)=0," ",SUMIF(AK$11:AK$97,$C31,AJ$11:AJ$97))</f>
        <v xml:space="preserve"> </v>
      </c>
      <c r="J31" s="162">
        <f t="shared" si="1"/>
        <v>0</v>
      </c>
      <c r="K31" s="46">
        <v>1</v>
      </c>
      <c r="L31" s="47">
        <v>14</v>
      </c>
      <c r="M31" s="48">
        <f t="shared" si="2"/>
        <v>32</v>
      </c>
      <c r="N31" s="49"/>
      <c r="O31" s="50" t="str">
        <f>IF(SUMIF(AQ$11:AQ$97,$C31,AP$11:AP$97)=0," ",SUMIF(AQ$11:AQ$97,$C31,AP$11:AP$97))</f>
        <v xml:space="preserve"> </v>
      </c>
      <c r="P31" s="51">
        <f t="shared" si="14"/>
        <v>0</v>
      </c>
      <c r="Q31" s="52">
        <v>1</v>
      </c>
      <c r="R31" s="53">
        <v>13</v>
      </c>
      <c r="S31" s="54">
        <f t="shared" si="4"/>
        <v>33</v>
      </c>
      <c r="T31" s="55"/>
      <c r="U31" s="56" t="str">
        <f>IF(SUMIF(AW$11:AW$97,$C31,AV$11:AV$97)=0," ",SUMIF(AW$11:AW$97,$C31,AV$11:AV$97))</f>
        <v xml:space="preserve"> </v>
      </c>
      <c r="V31" s="57">
        <f t="shared" si="5"/>
        <v>0</v>
      </c>
      <c r="W31" s="58"/>
      <c r="X31" s="59" t="str">
        <f>IF(SUMIF(AZ$11:AZ$97,$C31,AY$11:AY$97)=0," ",SUMIF(AZ$11:AZ$97,$C31,AY$11:AY$97))</f>
        <v xml:space="preserve"> </v>
      </c>
      <c r="Y31" s="60">
        <f t="shared" si="6"/>
        <v>0</v>
      </c>
      <c r="Z31" s="61"/>
      <c r="AA31" s="62" t="str">
        <f t="shared" si="13"/>
        <v xml:space="preserve"> </v>
      </c>
      <c r="AB31" s="63">
        <f t="shared" si="7"/>
        <v>0</v>
      </c>
      <c r="AC31" s="119"/>
      <c r="AD31" s="120" t="str">
        <f t="shared" si="8"/>
        <v xml:space="preserve"> </v>
      </c>
      <c r="AE31" s="121">
        <f t="shared" si="9"/>
        <v>0</v>
      </c>
      <c r="AF31" s="39">
        <f t="shared" si="10"/>
        <v>65</v>
      </c>
      <c r="AG31" s="64">
        <f t="shared" si="11"/>
        <v>21</v>
      </c>
      <c r="AH31" s="39">
        <f t="shared" si="12"/>
        <v>65</v>
      </c>
      <c r="AI31" s="123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0">
        <v>21</v>
      </c>
      <c r="BF31" s="120"/>
    </row>
    <row r="32" spans="1:58" x14ac:dyDescent="0.2">
      <c r="A32" s="38">
        <v>22</v>
      </c>
      <c r="B32" s="142">
        <f t="shared" si="0"/>
        <v>65</v>
      </c>
      <c r="C32" s="143"/>
      <c r="D32" s="165" t="s">
        <v>292</v>
      </c>
      <c r="E32" s="167" t="s">
        <v>95</v>
      </c>
      <c r="F32" s="145" t="s">
        <v>128</v>
      </c>
      <c r="G32" s="167" t="s">
        <v>102</v>
      </c>
      <c r="H32" s="158"/>
      <c r="I32" s="160" t="str">
        <f>IF(SUMIF(AK$11:AK$97,$C32,AJ$11:AJ$97)=0," ",SUMIF(AK$11:AK$97,$C32,AJ$11:AJ$97))</f>
        <v xml:space="preserve"> </v>
      </c>
      <c r="J32" s="162">
        <f t="shared" si="1"/>
        <v>0</v>
      </c>
      <c r="K32" s="46">
        <v>1</v>
      </c>
      <c r="L32" s="47" t="str">
        <f>IF(SUMIF(AN$11:AN$97,$C32,AM$11:AM$97)=0," ",SUMIF(AN$11:AN$97,$C32,AM$11:AM$97))</f>
        <v xml:space="preserve"> </v>
      </c>
      <c r="M32" s="48">
        <f t="shared" si="2"/>
        <v>0</v>
      </c>
      <c r="N32" s="49"/>
      <c r="O32" s="50" t="str">
        <f>IF(SUMIF(AQ$11:AQ$97,$C32,AP$11:AP$97)=0," ",SUMIF(AQ$11:AQ$97,$C32,AP$11:AP$97))</f>
        <v xml:space="preserve"> </v>
      </c>
      <c r="P32" s="51">
        <f t="shared" si="14"/>
        <v>0</v>
      </c>
      <c r="Q32" s="52">
        <v>1</v>
      </c>
      <c r="R32" s="53">
        <v>16</v>
      </c>
      <c r="S32" s="54">
        <f t="shared" si="4"/>
        <v>30</v>
      </c>
      <c r="T32" s="55">
        <v>1</v>
      </c>
      <c r="U32" s="56">
        <v>11</v>
      </c>
      <c r="V32" s="57">
        <f t="shared" si="5"/>
        <v>35</v>
      </c>
      <c r="W32" s="58"/>
      <c r="X32" s="59" t="s">
        <v>0</v>
      </c>
      <c r="Y32" s="60">
        <f t="shared" si="6"/>
        <v>0</v>
      </c>
      <c r="Z32" s="61"/>
      <c r="AA32" s="62" t="str">
        <f t="shared" si="13"/>
        <v xml:space="preserve"> </v>
      </c>
      <c r="AB32" s="63">
        <f t="shared" si="7"/>
        <v>0</v>
      </c>
      <c r="AC32" s="119"/>
      <c r="AD32" s="120" t="str">
        <f t="shared" si="8"/>
        <v xml:space="preserve"> </v>
      </c>
      <c r="AE32" s="121">
        <f t="shared" si="9"/>
        <v>0</v>
      </c>
      <c r="AF32" s="39">
        <f t="shared" si="10"/>
        <v>65</v>
      </c>
      <c r="AG32" s="64">
        <f t="shared" si="11"/>
        <v>22</v>
      </c>
      <c r="AH32" s="39">
        <f t="shared" si="12"/>
        <v>65</v>
      </c>
      <c r="AI32" s="123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0">
        <v>22</v>
      </c>
      <c r="BF32" s="120"/>
    </row>
    <row r="33" spans="1:58" x14ac:dyDescent="0.2">
      <c r="A33" s="38">
        <v>23</v>
      </c>
      <c r="B33" s="142">
        <f t="shared" si="0"/>
        <v>62</v>
      </c>
      <c r="C33" s="143"/>
      <c r="D33" s="165" t="s">
        <v>289</v>
      </c>
      <c r="E33" s="167" t="s">
        <v>95</v>
      </c>
      <c r="F33" s="167" t="s">
        <v>124</v>
      </c>
      <c r="G33" s="167" t="s">
        <v>102</v>
      </c>
      <c r="H33" s="158"/>
      <c r="I33" s="160" t="str">
        <f>IF(SUMIF(AK$11:AK$97,$C33,AJ$11:AJ$97)=0," ",SUMIF(AK$11:AK$97,$C33,AJ$11:AJ$97))</f>
        <v xml:space="preserve"> </v>
      </c>
      <c r="J33" s="162">
        <f t="shared" si="1"/>
        <v>0</v>
      </c>
      <c r="K33" s="46">
        <v>1</v>
      </c>
      <c r="L33" s="47">
        <v>16</v>
      </c>
      <c r="M33" s="48">
        <f t="shared" si="2"/>
        <v>30</v>
      </c>
      <c r="N33" s="49">
        <v>1</v>
      </c>
      <c r="O33" s="50">
        <v>14</v>
      </c>
      <c r="P33" s="51">
        <f t="shared" si="14"/>
        <v>32</v>
      </c>
      <c r="Q33" s="52"/>
      <c r="R33" s="53" t="str">
        <f>IF(SUMIF(AT$11:AT$97,$C33,AS$11:AS$97)=0," ",SUMIF(AT$11:AT$97,$C33,AS$11:AS$97))</f>
        <v xml:space="preserve"> </v>
      </c>
      <c r="S33" s="54">
        <f t="shared" si="4"/>
        <v>0</v>
      </c>
      <c r="T33" s="55"/>
      <c r="U33" s="56" t="str">
        <f t="shared" ref="U33:U40" si="15">IF(SUMIF(AW$11:AW$97,$C33,AV$11:AV$97)=0," ",SUMIF(AW$11:AW$97,$C33,AV$11:AV$97))</f>
        <v xml:space="preserve"> </v>
      </c>
      <c r="V33" s="57">
        <f t="shared" si="5"/>
        <v>0</v>
      </c>
      <c r="W33" s="58"/>
      <c r="X33" s="59" t="str">
        <f t="shared" ref="X33:X52" si="16">IF(SUMIF(AZ$11:AZ$97,$C33,AY$11:AY$97)=0," ",SUMIF(AZ$11:AZ$97,$C33,AY$11:AY$97))</f>
        <v xml:space="preserve"> </v>
      </c>
      <c r="Y33" s="60">
        <f t="shared" si="6"/>
        <v>0</v>
      </c>
      <c r="Z33" s="61"/>
      <c r="AA33" s="62" t="str">
        <f t="shared" si="13"/>
        <v xml:space="preserve"> </v>
      </c>
      <c r="AB33" s="63">
        <f t="shared" si="7"/>
        <v>0</v>
      </c>
      <c r="AC33" s="119"/>
      <c r="AD33" s="120" t="str">
        <f t="shared" si="8"/>
        <v xml:space="preserve"> </v>
      </c>
      <c r="AE33" s="121">
        <f t="shared" si="9"/>
        <v>0</v>
      </c>
      <c r="AF33" s="39">
        <f t="shared" si="10"/>
        <v>62</v>
      </c>
      <c r="AG33" s="64">
        <f t="shared" si="11"/>
        <v>23</v>
      </c>
      <c r="AH33" s="39">
        <f t="shared" si="12"/>
        <v>62</v>
      </c>
      <c r="AI33" s="123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0">
        <v>23</v>
      </c>
      <c r="BF33" s="120"/>
    </row>
    <row r="34" spans="1:58" x14ac:dyDescent="0.2">
      <c r="A34" s="38">
        <v>24</v>
      </c>
      <c r="B34" s="142">
        <f t="shared" si="0"/>
        <v>52</v>
      </c>
      <c r="C34" s="143"/>
      <c r="D34" s="144" t="s">
        <v>132</v>
      </c>
      <c r="E34" s="145" t="s">
        <v>95</v>
      </c>
      <c r="F34" s="145" t="s">
        <v>124</v>
      </c>
      <c r="G34" s="145" t="s">
        <v>102</v>
      </c>
      <c r="H34" s="146">
        <v>1</v>
      </c>
      <c r="I34" s="147">
        <v>22</v>
      </c>
      <c r="J34" s="148">
        <f t="shared" si="1"/>
        <v>24</v>
      </c>
      <c r="K34" s="46">
        <v>1</v>
      </c>
      <c r="L34" s="47">
        <v>18</v>
      </c>
      <c r="M34" s="48">
        <f t="shared" si="2"/>
        <v>28</v>
      </c>
      <c r="N34" s="49"/>
      <c r="O34" s="50" t="str">
        <f>IF(SUMIF(AQ$11:AQ$97,$C34,AP$11:AP$97)=0," ",SUMIF(AQ$11:AQ$97,$C34,AP$11:AP$97))</f>
        <v xml:space="preserve"> </v>
      </c>
      <c r="P34" s="51">
        <f t="shared" si="14"/>
        <v>0</v>
      </c>
      <c r="Q34" s="52"/>
      <c r="R34" s="53" t="str">
        <f>IF(SUMIF(AT$11:AT$97,$C34,AS$11:AS$97)=0," ",SUMIF(AT$11:AT$97,$C34,AS$11:AS$97))</f>
        <v xml:space="preserve"> </v>
      </c>
      <c r="S34" s="54">
        <f t="shared" si="4"/>
        <v>0</v>
      </c>
      <c r="T34" s="55"/>
      <c r="U34" s="56" t="str">
        <f t="shared" si="15"/>
        <v xml:space="preserve"> </v>
      </c>
      <c r="V34" s="57">
        <f t="shared" si="5"/>
        <v>0</v>
      </c>
      <c r="W34" s="58"/>
      <c r="X34" s="59" t="str">
        <f t="shared" si="16"/>
        <v xml:space="preserve"> </v>
      </c>
      <c r="Y34" s="60">
        <f t="shared" si="6"/>
        <v>0</v>
      </c>
      <c r="Z34" s="61"/>
      <c r="AA34" s="62" t="str">
        <f t="shared" si="13"/>
        <v xml:space="preserve"> </v>
      </c>
      <c r="AB34" s="63">
        <f t="shared" si="7"/>
        <v>0</v>
      </c>
      <c r="AC34" s="119"/>
      <c r="AD34" s="120" t="str">
        <f t="shared" si="8"/>
        <v xml:space="preserve"> </v>
      </c>
      <c r="AE34" s="121">
        <f t="shared" si="9"/>
        <v>0</v>
      </c>
      <c r="AF34" s="39">
        <f t="shared" si="10"/>
        <v>52</v>
      </c>
      <c r="AG34" s="64">
        <f t="shared" si="11"/>
        <v>24</v>
      </c>
      <c r="AH34" s="39">
        <f t="shared" si="12"/>
        <v>52</v>
      </c>
      <c r="AI34" s="123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0">
        <v>24</v>
      </c>
      <c r="BF34" s="120"/>
    </row>
    <row r="35" spans="1:58" x14ac:dyDescent="0.2">
      <c r="A35" s="38">
        <v>25</v>
      </c>
      <c r="B35" s="39">
        <f t="shared" si="0"/>
        <v>50</v>
      </c>
      <c r="C35" s="40"/>
      <c r="D35" s="190" t="s">
        <v>331</v>
      </c>
      <c r="E35" s="42" t="s">
        <v>95</v>
      </c>
      <c r="F35" s="197" t="s">
        <v>340</v>
      </c>
      <c r="G35" s="42" t="s">
        <v>0</v>
      </c>
      <c r="H35" s="43"/>
      <c r="I35" s="44" t="str">
        <f>IF(SUMIF(AK$11:AK$97,$C35,AJ$11:AJ$97)=0," ",SUMIF(AK$11:AK$97,$C35,AJ$11:AJ$97))</f>
        <v xml:space="preserve"> </v>
      </c>
      <c r="J35" s="45">
        <f t="shared" si="1"/>
        <v>0</v>
      </c>
      <c r="K35" s="46"/>
      <c r="L35" s="47" t="str">
        <f t="shared" ref="L35:L52" si="17">IF(SUMIF(AN$11:AN$97,$C35,AM$11:AM$97)=0," ",SUMIF(AN$11:AN$97,$C35,AM$11:AM$97))</f>
        <v xml:space="preserve"> </v>
      </c>
      <c r="M35" s="48">
        <f t="shared" si="2"/>
        <v>0</v>
      </c>
      <c r="N35" s="49"/>
      <c r="O35" s="50" t="str">
        <f>IF(SUMIF(AQ$11:AQ$97,$C35,AP$11:AP$97)=0," ",SUMIF(AQ$11:AQ$97,$C35,AP$11:AP$97))</f>
        <v xml:space="preserve"> </v>
      </c>
      <c r="P35" s="51">
        <f t="shared" si="14"/>
        <v>0</v>
      </c>
      <c r="Q35" s="52">
        <v>1</v>
      </c>
      <c r="R35" s="53">
        <v>1</v>
      </c>
      <c r="S35" s="54">
        <f t="shared" si="4"/>
        <v>50</v>
      </c>
      <c r="T35" s="55"/>
      <c r="U35" s="56" t="str">
        <f t="shared" si="15"/>
        <v xml:space="preserve"> </v>
      </c>
      <c r="V35" s="57">
        <f t="shared" si="5"/>
        <v>0</v>
      </c>
      <c r="W35" s="58"/>
      <c r="X35" s="59" t="str">
        <f t="shared" si="16"/>
        <v xml:space="preserve"> </v>
      </c>
      <c r="Y35" s="60">
        <f t="shared" si="6"/>
        <v>0</v>
      </c>
      <c r="Z35" s="61"/>
      <c r="AA35" s="62" t="str">
        <f t="shared" si="13"/>
        <v xml:space="preserve"> </v>
      </c>
      <c r="AB35" s="63">
        <f t="shared" si="7"/>
        <v>0</v>
      </c>
      <c r="AC35" s="119"/>
      <c r="AD35" s="120" t="str">
        <f t="shared" si="8"/>
        <v xml:space="preserve"> </v>
      </c>
      <c r="AE35" s="121">
        <f t="shared" si="9"/>
        <v>0</v>
      </c>
      <c r="AF35" s="39">
        <f t="shared" si="10"/>
        <v>50</v>
      </c>
      <c r="AG35" s="64">
        <f t="shared" si="11"/>
        <v>25</v>
      </c>
      <c r="AH35" s="39">
        <f t="shared" si="12"/>
        <v>50</v>
      </c>
      <c r="AI35" s="123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0">
        <v>25</v>
      </c>
      <c r="BF35" s="120"/>
    </row>
    <row r="36" spans="1:58" x14ac:dyDescent="0.2">
      <c r="A36" s="38">
        <v>26</v>
      </c>
      <c r="B36" s="39">
        <f t="shared" si="0"/>
        <v>42</v>
      </c>
      <c r="C36" s="40"/>
      <c r="D36" s="41" t="s">
        <v>308</v>
      </c>
      <c r="E36" s="42" t="s">
        <v>95</v>
      </c>
      <c r="F36" s="42" t="s">
        <v>124</v>
      </c>
      <c r="G36" s="42" t="s">
        <v>102</v>
      </c>
      <c r="H36" s="43"/>
      <c r="I36" s="44" t="str">
        <f>IF(SUMIF(AK$11:AK$97,$C36,AJ$11:AJ$97)=0," ",SUMIF(AK$11:AK$97,$C36,AJ$11:AJ$97))</f>
        <v xml:space="preserve"> </v>
      </c>
      <c r="J36" s="45">
        <f t="shared" si="1"/>
        <v>0</v>
      </c>
      <c r="K36" s="46"/>
      <c r="L36" s="47" t="str">
        <f t="shared" si="17"/>
        <v xml:space="preserve"> </v>
      </c>
      <c r="M36" s="48">
        <f t="shared" si="2"/>
        <v>0</v>
      </c>
      <c r="N36" s="49">
        <v>1</v>
      </c>
      <c r="O36" s="50">
        <v>5</v>
      </c>
      <c r="P36" s="51">
        <f t="shared" si="14"/>
        <v>42</v>
      </c>
      <c r="Q36" s="52"/>
      <c r="R36" s="53" t="str">
        <f>IF(SUMIF(AT$11:AT$97,$C36,AS$11:AS$97)=0," ",SUMIF(AT$11:AT$97,$C36,AS$11:AS$97))</f>
        <v xml:space="preserve"> </v>
      </c>
      <c r="S36" s="54">
        <f t="shared" si="4"/>
        <v>0</v>
      </c>
      <c r="T36" s="55"/>
      <c r="U36" s="56" t="str">
        <f t="shared" si="15"/>
        <v xml:space="preserve"> </v>
      </c>
      <c r="V36" s="57">
        <f t="shared" si="5"/>
        <v>0</v>
      </c>
      <c r="W36" s="58"/>
      <c r="X36" s="59" t="str">
        <f t="shared" si="16"/>
        <v xml:space="preserve"> </v>
      </c>
      <c r="Y36" s="60">
        <f t="shared" si="6"/>
        <v>0</v>
      </c>
      <c r="Z36" s="61"/>
      <c r="AA36" s="62" t="str">
        <f t="shared" si="13"/>
        <v xml:space="preserve"> </v>
      </c>
      <c r="AB36" s="63">
        <f t="shared" si="7"/>
        <v>0</v>
      </c>
      <c r="AC36" s="119"/>
      <c r="AD36" s="120" t="str">
        <f t="shared" si="8"/>
        <v xml:space="preserve"> </v>
      </c>
      <c r="AE36" s="121">
        <f t="shared" si="9"/>
        <v>0</v>
      </c>
      <c r="AF36" s="39">
        <f t="shared" si="10"/>
        <v>42</v>
      </c>
      <c r="AG36" s="64">
        <f t="shared" si="11"/>
        <v>26</v>
      </c>
      <c r="AH36" s="39">
        <f t="shared" si="12"/>
        <v>42</v>
      </c>
      <c r="AI36" s="125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0">
        <v>26</v>
      </c>
      <c r="BF36" s="120"/>
    </row>
    <row r="37" spans="1:58" x14ac:dyDescent="0.2">
      <c r="A37" s="38">
        <v>27</v>
      </c>
      <c r="B37" s="39">
        <f t="shared" si="0"/>
        <v>37</v>
      </c>
      <c r="C37" s="40"/>
      <c r="D37" s="151" t="s">
        <v>309</v>
      </c>
      <c r="E37" s="152" t="s">
        <v>112</v>
      </c>
      <c r="F37" s="152" t="s">
        <v>0</v>
      </c>
      <c r="G37" s="152" t="s">
        <v>291</v>
      </c>
      <c r="H37" s="43"/>
      <c r="I37" s="44" t="str">
        <f>IF(SUMIF(AK$11:AK$97,$C37,AJ$11:AJ$97)=0," ",SUMIF(AK$11:AK$97,$C37,AJ$11:AJ$97))</f>
        <v xml:space="preserve"> </v>
      </c>
      <c r="J37" s="45">
        <f t="shared" si="1"/>
        <v>0</v>
      </c>
      <c r="K37" s="46"/>
      <c r="L37" s="47" t="str">
        <f t="shared" si="17"/>
        <v xml:space="preserve"> </v>
      </c>
      <c r="M37" s="48">
        <f t="shared" si="2"/>
        <v>0</v>
      </c>
      <c r="N37" s="49">
        <v>1</v>
      </c>
      <c r="O37" s="50">
        <v>9</v>
      </c>
      <c r="P37" s="51">
        <f t="shared" si="14"/>
        <v>37</v>
      </c>
      <c r="Q37" s="52"/>
      <c r="R37" s="53" t="str">
        <f>IF(SUMIF(AT$11:AT$97,$C37,AS$11:AS$97)=0," ",SUMIF(AT$11:AT$97,$C37,AS$11:AS$97))</f>
        <v xml:space="preserve"> </v>
      </c>
      <c r="S37" s="54">
        <f t="shared" si="4"/>
        <v>0</v>
      </c>
      <c r="T37" s="55"/>
      <c r="U37" s="56" t="str">
        <f t="shared" si="15"/>
        <v xml:space="preserve"> </v>
      </c>
      <c r="V37" s="57">
        <f t="shared" si="5"/>
        <v>0</v>
      </c>
      <c r="W37" s="58"/>
      <c r="X37" s="59" t="str">
        <f t="shared" si="16"/>
        <v xml:space="preserve"> </v>
      </c>
      <c r="Y37" s="60">
        <f t="shared" si="6"/>
        <v>0</v>
      </c>
      <c r="Z37" s="61"/>
      <c r="AA37" s="62" t="str">
        <f t="shared" si="13"/>
        <v xml:space="preserve"> </v>
      </c>
      <c r="AB37" s="63">
        <f t="shared" si="7"/>
        <v>0</v>
      </c>
      <c r="AC37" s="119"/>
      <c r="AD37" s="120" t="str">
        <f t="shared" si="8"/>
        <v xml:space="preserve"> </v>
      </c>
      <c r="AE37" s="121">
        <f t="shared" si="9"/>
        <v>0</v>
      </c>
      <c r="AF37" s="39">
        <f t="shared" si="10"/>
        <v>37</v>
      </c>
      <c r="AG37" s="64">
        <f t="shared" si="11"/>
        <v>27</v>
      </c>
      <c r="AH37" s="39">
        <f t="shared" si="12"/>
        <v>37</v>
      </c>
      <c r="AI37" s="123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0">
        <v>27</v>
      </c>
      <c r="BF37" s="120"/>
    </row>
    <row r="38" spans="1:58" x14ac:dyDescent="0.2">
      <c r="A38" s="38">
        <v>28</v>
      </c>
      <c r="B38" s="39">
        <f t="shared" si="0"/>
        <v>35</v>
      </c>
      <c r="C38" s="40"/>
      <c r="D38" s="166" t="s">
        <v>329</v>
      </c>
      <c r="E38" s="168" t="s">
        <v>112</v>
      </c>
      <c r="F38" s="168" t="s">
        <v>113</v>
      </c>
      <c r="G38" s="166" t="s">
        <v>0</v>
      </c>
      <c r="H38" s="43"/>
      <c r="I38" s="44" t="str">
        <f>IF(SUMIF(AK$11:AK$97,$C38,AJ$11:AJ$97)=0," ",SUMIF(AK$11:AK$97,$C38,AJ$11:AJ$97))</f>
        <v xml:space="preserve"> </v>
      </c>
      <c r="J38" s="45">
        <f t="shared" si="1"/>
        <v>0</v>
      </c>
      <c r="K38" s="46"/>
      <c r="L38" s="47" t="str">
        <f t="shared" si="17"/>
        <v xml:space="preserve"> </v>
      </c>
      <c r="M38" s="48">
        <f t="shared" si="2"/>
        <v>0</v>
      </c>
      <c r="N38" s="49"/>
      <c r="O38" s="50" t="str">
        <f t="shared" ref="O38:O52" si="18">IF(SUMIF(AQ$11:AQ$97,$C38,AP$11:AP$97)=0," ",SUMIF(AQ$11:AQ$97,$C38,AP$11:AP$97))</f>
        <v xml:space="preserve"> </v>
      </c>
      <c r="P38" s="51">
        <f t="shared" si="14"/>
        <v>0</v>
      </c>
      <c r="Q38" s="52">
        <v>1</v>
      </c>
      <c r="R38" s="53">
        <v>11</v>
      </c>
      <c r="S38" s="54">
        <f t="shared" si="4"/>
        <v>35</v>
      </c>
      <c r="T38" s="55"/>
      <c r="U38" s="56" t="str">
        <f t="shared" si="15"/>
        <v xml:space="preserve"> </v>
      </c>
      <c r="V38" s="57">
        <f t="shared" si="5"/>
        <v>0</v>
      </c>
      <c r="W38" s="58"/>
      <c r="X38" s="59" t="str">
        <f t="shared" si="16"/>
        <v xml:space="preserve"> </v>
      </c>
      <c r="Y38" s="60">
        <f t="shared" si="6"/>
        <v>0</v>
      </c>
      <c r="Z38" s="61"/>
      <c r="AA38" s="62" t="str">
        <f t="shared" si="13"/>
        <v xml:space="preserve"> </v>
      </c>
      <c r="AB38" s="63">
        <f t="shared" si="7"/>
        <v>0</v>
      </c>
      <c r="AC38" s="119"/>
      <c r="AD38" s="120" t="str">
        <f t="shared" si="8"/>
        <v xml:space="preserve"> </v>
      </c>
      <c r="AE38" s="121">
        <f t="shared" si="9"/>
        <v>0</v>
      </c>
      <c r="AF38" s="39">
        <f t="shared" si="10"/>
        <v>35</v>
      </c>
      <c r="AG38" s="64">
        <f t="shared" si="11"/>
        <v>28</v>
      </c>
      <c r="AH38" s="39">
        <f t="shared" si="12"/>
        <v>35</v>
      </c>
      <c r="AI38" s="125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0">
        <v>28</v>
      </c>
      <c r="BF38" s="120"/>
    </row>
    <row r="39" spans="1:58" x14ac:dyDescent="0.2">
      <c r="A39" s="38">
        <v>29</v>
      </c>
      <c r="B39" s="39">
        <f t="shared" si="0"/>
        <v>35</v>
      </c>
      <c r="C39" s="40"/>
      <c r="D39" s="155" t="s">
        <v>116</v>
      </c>
      <c r="E39" s="157" t="s">
        <v>95</v>
      </c>
      <c r="F39" s="157" t="s">
        <v>117</v>
      </c>
      <c r="G39" s="157" t="s">
        <v>102</v>
      </c>
      <c r="H39" s="159">
        <v>1</v>
      </c>
      <c r="I39" s="161">
        <v>11</v>
      </c>
      <c r="J39" s="163">
        <f t="shared" si="1"/>
        <v>35</v>
      </c>
      <c r="K39" s="46"/>
      <c r="L39" s="47" t="str">
        <f t="shared" si="17"/>
        <v xml:space="preserve"> </v>
      </c>
      <c r="M39" s="48">
        <f t="shared" si="2"/>
        <v>0</v>
      </c>
      <c r="N39" s="49"/>
      <c r="O39" s="50" t="str">
        <f t="shared" si="18"/>
        <v xml:space="preserve"> </v>
      </c>
      <c r="P39" s="51">
        <f t="shared" si="14"/>
        <v>0</v>
      </c>
      <c r="Q39" s="52"/>
      <c r="R39" s="53" t="str">
        <f t="shared" ref="R39:R52" si="19">IF(SUMIF(AT$11:AT$97,$C39,AS$11:AS$97)=0," ",SUMIF(AT$11:AT$97,$C39,AS$11:AS$97))</f>
        <v xml:space="preserve"> </v>
      </c>
      <c r="S39" s="54">
        <f t="shared" si="4"/>
        <v>0</v>
      </c>
      <c r="T39" s="55"/>
      <c r="U39" s="56" t="str">
        <f t="shared" si="15"/>
        <v xml:space="preserve"> </v>
      </c>
      <c r="V39" s="57">
        <f t="shared" si="5"/>
        <v>0</v>
      </c>
      <c r="W39" s="58"/>
      <c r="X39" s="59" t="str">
        <f t="shared" si="16"/>
        <v xml:space="preserve"> </v>
      </c>
      <c r="Y39" s="60">
        <f t="shared" si="6"/>
        <v>0</v>
      </c>
      <c r="Z39" s="61"/>
      <c r="AA39" s="62" t="str">
        <f t="shared" si="13"/>
        <v xml:space="preserve"> </v>
      </c>
      <c r="AB39" s="63">
        <f t="shared" si="7"/>
        <v>0</v>
      </c>
      <c r="AC39" s="119"/>
      <c r="AD39" s="120" t="str">
        <f t="shared" si="8"/>
        <v xml:space="preserve"> </v>
      </c>
      <c r="AE39" s="121">
        <f t="shared" si="9"/>
        <v>0</v>
      </c>
      <c r="AF39" s="39">
        <f t="shared" si="10"/>
        <v>35</v>
      </c>
      <c r="AG39" s="64">
        <f t="shared" si="11"/>
        <v>29</v>
      </c>
      <c r="AH39" s="39">
        <f t="shared" si="12"/>
        <v>35</v>
      </c>
      <c r="AI39" s="124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0">
        <v>29</v>
      </c>
      <c r="BF39" s="120"/>
    </row>
    <row r="40" spans="1:58" x14ac:dyDescent="0.2">
      <c r="A40" s="38">
        <v>30</v>
      </c>
      <c r="B40" s="39">
        <f t="shared" si="0"/>
        <v>34</v>
      </c>
      <c r="C40" s="40"/>
      <c r="D40" s="144" t="s">
        <v>118</v>
      </c>
      <c r="E40" s="145" t="s">
        <v>95</v>
      </c>
      <c r="F40" s="145" t="s">
        <v>128</v>
      </c>
      <c r="G40" s="145" t="s">
        <v>102</v>
      </c>
      <c r="H40" s="159">
        <v>1</v>
      </c>
      <c r="I40" s="161">
        <v>12</v>
      </c>
      <c r="J40" s="163">
        <f t="shared" si="1"/>
        <v>34</v>
      </c>
      <c r="K40" s="46"/>
      <c r="L40" s="47" t="str">
        <f t="shared" si="17"/>
        <v xml:space="preserve"> </v>
      </c>
      <c r="M40" s="48">
        <f t="shared" si="2"/>
        <v>0</v>
      </c>
      <c r="N40" s="49"/>
      <c r="O40" s="50" t="str">
        <f t="shared" si="18"/>
        <v xml:space="preserve"> </v>
      </c>
      <c r="P40" s="51">
        <f t="shared" si="14"/>
        <v>0</v>
      </c>
      <c r="Q40" s="52"/>
      <c r="R40" s="53" t="str">
        <f t="shared" si="19"/>
        <v xml:space="preserve"> </v>
      </c>
      <c r="S40" s="54">
        <f t="shared" si="4"/>
        <v>0</v>
      </c>
      <c r="T40" s="55"/>
      <c r="U40" s="56" t="str">
        <f t="shared" si="15"/>
        <v xml:space="preserve"> </v>
      </c>
      <c r="V40" s="57">
        <f t="shared" si="5"/>
        <v>0</v>
      </c>
      <c r="W40" s="58"/>
      <c r="X40" s="59" t="str">
        <f t="shared" si="16"/>
        <v xml:space="preserve"> </v>
      </c>
      <c r="Y40" s="60">
        <f t="shared" si="6"/>
        <v>0</v>
      </c>
      <c r="Z40" s="61"/>
      <c r="AA40" s="62" t="str">
        <f t="shared" si="13"/>
        <v xml:space="preserve"> </v>
      </c>
      <c r="AB40" s="63">
        <f t="shared" si="7"/>
        <v>0</v>
      </c>
      <c r="AC40" s="119"/>
      <c r="AD40" s="120" t="str">
        <f t="shared" si="8"/>
        <v xml:space="preserve"> </v>
      </c>
      <c r="AE40" s="121">
        <f t="shared" si="9"/>
        <v>0</v>
      </c>
      <c r="AF40" s="39">
        <f t="shared" si="10"/>
        <v>34</v>
      </c>
      <c r="AG40" s="64">
        <f t="shared" si="11"/>
        <v>30</v>
      </c>
      <c r="AH40" s="39">
        <f t="shared" si="12"/>
        <v>34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0">
        <v>30</v>
      </c>
      <c r="BF40" s="120"/>
    </row>
    <row r="41" spans="1:58" x14ac:dyDescent="0.2">
      <c r="A41" s="38">
        <v>31</v>
      </c>
      <c r="B41" s="39">
        <f t="shared" si="0"/>
        <v>33</v>
      </c>
      <c r="C41" s="40"/>
      <c r="D41" s="176" t="s">
        <v>341</v>
      </c>
      <c r="E41" s="42" t="s">
        <v>95</v>
      </c>
      <c r="F41" s="173" t="s">
        <v>155</v>
      </c>
      <c r="G41" s="42" t="s">
        <v>97</v>
      </c>
      <c r="H41" s="43"/>
      <c r="I41" s="44" t="str">
        <f>IF(SUMIF(AK$11:AK$97,$C41,AJ$11:AJ$97)=0," ",SUMIF(AK$11:AK$97,$C41,AJ$11:AJ$97))</f>
        <v xml:space="preserve"> </v>
      </c>
      <c r="J41" s="45">
        <f t="shared" si="1"/>
        <v>0</v>
      </c>
      <c r="K41" s="46"/>
      <c r="L41" s="47" t="str">
        <f t="shared" si="17"/>
        <v xml:space="preserve"> </v>
      </c>
      <c r="M41" s="48">
        <f t="shared" si="2"/>
        <v>0</v>
      </c>
      <c r="N41" s="49"/>
      <c r="O41" s="50" t="str">
        <f t="shared" si="18"/>
        <v xml:space="preserve"> </v>
      </c>
      <c r="P41" s="51">
        <f t="shared" si="14"/>
        <v>0</v>
      </c>
      <c r="Q41" s="52"/>
      <c r="R41" s="53" t="str">
        <f t="shared" si="19"/>
        <v xml:space="preserve"> </v>
      </c>
      <c r="S41" s="54">
        <f t="shared" si="4"/>
        <v>0</v>
      </c>
      <c r="T41" s="55">
        <v>1</v>
      </c>
      <c r="U41" s="56">
        <v>13</v>
      </c>
      <c r="V41" s="57">
        <f t="shared" si="5"/>
        <v>33</v>
      </c>
      <c r="W41" s="58"/>
      <c r="X41" s="59" t="str">
        <f t="shared" si="16"/>
        <v xml:space="preserve"> </v>
      </c>
      <c r="Y41" s="60">
        <f t="shared" si="6"/>
        <v>0</v>
      </c>
      <c r="Z41" s="61"/>
      <c r="AA41" s="62" t="str">
        <f t="shared" si="13"/>
        <v xml:space="preserve"> </v>
      </c>
      <c r="AB41" s="63">
        <f t="shared" si="7"/>
        <v>0</v>
      </c>
      <c r="AC41" s="119"/>
      <c r="AD41" s="120" t="str">
        <f t="shared" si="8"/>
        <v xml:space="preserve"> </v>
      </c>
      <c r="AE41" s="121">
        <f t="shared" si="9"/>
        <v>0</v>
      </c>
      <c r="AF41" s="39">
        <f t="shared" si="10"/>
        <v>33</v>
      </c>
      <c r="AG41" s="64">
        <f t="shared" si="11"/>
        <v>31</v>
      </c>
      <c r="AH41" s="39">
        <f t="shared" si="12"/>
        <v>33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0">
        <v>31</v>
      </c>
      <c r="BF41" s="120"/>
    </row>
    <row r="42" spans="1:58" x14ac:dyDescent="0.2">
      <c r="A42" s="38">
        <v>32</v>
      </c>
      <c r="B42" s="39">
        <f t="shared" si="0"/>
        <v>32</v>
      </c>
      <c r="C42" s="40"/>
      <c r="D42" s="189" t="s">
        <v>121</v>
      </c>
      <c r="E42" s="157" t="s">
        <v>95</v>
      </c>
      <c r="F42" s="173" t="s">
        <v>128</v>
      </c>
      <c r="G42" s="157" t="s">
        <v>102</v>
      </c>
      <c r="H42" s="159">
        <v>1</v>
      </c>
      <c r="I42" s="161">
        <v>14</v>
      </c>
      <c r="J42" s="163">
        <f t="shared" si="1"/>
        <v>32</v>
      </c>
      <c r="K42" s="46"/>
      <c r="L42" s="47" t="str">
        <f t="shared" si="17"/>
        <v xml:space="preserve"> </v>
      </c>
      <c r="M42" s="48">
        <f t="shared" si="2"/>
        <v>0</v>
      </c>
      <c r="N42" s="49"/>
      <c r="O42" s="50" t="str">
        <f t="shared" si="18"/>
        <v xml:space="preserve"> </v>
      </c>
      <c r="P42" s="51">
        <f t="shared" si="14"/>
        <v>0</v>
      </c>
      <c r="Q42" s="52"/>
      <c r="R42" s="53" t="str">
        <f t="shared" si="19"/>
        <v xml:space="preserve"> </v>
      </c>
      <c r="S42" s="54">
        <f t="shared" si="4"/>
        <v>0</v>
      </c>
      <c r="T42" s="55"/>
      <c r="U42" s="56" t="str">
        <f>IF(SUMIF(AW$11:AW$97,$C42,AV$11:AV$97)=0," ",SUMIF(AW$11:AW$97,$C42,AV$11:AV$97))</f>
        <v xml:space="preserve"> </v>
      </c>
      <c r="V42" s="57">
        <f t="shared" si="5"/>
        <v>0</v>
      </c>
      <c r="W42" s="58"/>
      <c r="X42" s="59" t="str">
        <f t="shared" si="16"/>
        <v xml:space="preserve"> </v>
      </c>
      <c r="Y42" s="60">
        <f t="shared" si="6"/>
        <v>0</v>
      </c>
      <c r="Z42" s="61"/>
      <c r="AA42" s="62" t="str">
        <f t="shared" si="13"/>
        <v xml:space="preserve"> </v>
      </c>
      <c r="AB42" s="63">
        <f t="shared" si="7"/>
        <v>0</v>
      </c>
      <c r="AC42" s="119"/>
      <c r="AD42" s="120" t="str">
        <f t="shared" si="8"/>
        <v xml:space="preserve"> </v>
      </c>
      <c r="AE42" s="121">
        <f t="shared" si="9"/>
        <v>0</v>
      </c>
      <c r="AF42" s="39">
        <f t="shared" si="10"/>
        <v>32</v>
      </c>
      <c r="AG42" s="64">
        <f t="shared" si="11"/>
        <v>32</v>
      </c>
      <c r="AH42" s="39">
        <f t="shared" si="12"/>
        <v>32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0">
        <v>32</v>
      </c>
      <c r="BF42" s="120"/>
    </row>
    <row r="43" spans="1:58" x14ac:dyDescent="0.2">
      <c r="A43" s="38">
        <v>33</v>
      </c>
      <c r="B43" s="39">
        <f t="shared" si="0"/>
        <v>31</v>
      </c>
      <c r="C43" s="40"/>
      <c r="D43" s="41" t="s">
        <v>343</v>
      </c>
      <c r="E43" s="42" t="s">
        <v>95</v>
      </c>
      <c r="F43" s="145" t="s">
        <v>155</v>
      </c>
      <c r="G43" s="42" t="s">
        <v>97</v>
      </c>
      <c r="H43" s="43"/>
      <c r="I43" s="44" t="str">
        <f>IF(SUMIF(AK$11:AK$97,$C43,AJ$11:AJ$97)=0," ",SUMIF(AK$11:AK$97,$C43,AJ$11:AJ$97))</f>
        <v xml:space="preserve"> </v>
      </c>
      <c r="J43" s="45">
        <f t="shared" si="1"/>
        <v>0</v>
      </c>
      <c r="K43" s="46"/>
      <c r="L43" s="47" t="str">
        <f t="shared" si="17"/>
        <v xml:space="preserve"> </v>
      </c>
      <c r="M43" s="48">
        <f t="shared" si="2"/>
        <v>0</v>
      </c>
      <c r="N43" s="49"/>
      <c r="O43" s="50" t="str">
        <f t="shared" si="18"/>
        <v xml:space="preserve"> </v>
      </c>
      <c r="P43" s="51">
        <f t="shared" si="14"/>
        <v>0</v>
      </c>
      <c r="Q43" s="52"/>
      <c r="R43" s="53" t="str">
        <f t="shared" si="19"/>
        <v xml:space="preserve"> </v>
      </c>
      <c r="S43" s="54">
        <f t="shared" si="4"/>
        <v>0</v>
      </c>
      <c r="T43" s="55">
        <v>1</v>
      </c>
      <c r="U43" s="56">
        <v>15</v>
      </c>
      <c r="V43" s="57">
        <f t="shared" si="5"/>
        <v>31</v>
      </c>
      <c r="W43" s="58"/>
      <c r="X43" s="59" t="str">
        <f t="shared" si="16"/>
        <v xml:space="preserve"> </v>
      </c>
      <c r="Y43" s="60">
        <f t="shared" si="6"/>
        <v>0</v>
      </c>
      <c r="Z43" s="61"/>
      <c r="AA43" s="62" t="str">
        <f t="shared" si="13"/>
        <v xml:space="preserve"> </v>
      </c>
      <c r="AB43" s="63">
        <f t="shared" si="7"/>
        <v>0</v>
      </c>
      <c r="AC43" s="119"/>
      <c r="AD43" s="120" t="str">
        <f t="shared" si="8"/>
        <v xml:space="preserve"> </v>
      </c>
      <c r="AE43" s="121">
        <f t="shared" si="9"/>
        <v>0</v>
      </c>
      <c r="AF43" s="39">
        <f t="shared" si="10"/>
        <v>31</v>
      </c>
      <c r="AG43" s="64">
        <f t="shared" si="11"/>
        <v>33</v>
      </c>
      <c r="AH43" s="39">
        <f t="shared" si="12"/>
        <v>31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0">
        <v>33</v>
      </c>
      <c r="BF43" s="120"/>
    </row>
    <row r="44" spans="1:58" x14ac:dyDescent="0.2">
      <c r="A44" s="38">
        <v>34</v>
      </c>
      <c r="B44" s="39">
        <f t="shared" si="0"/>
        <v>30</v>
      </c>
      <c r="C44" s="40"/>
      <c r="D44" s="166" t="s">
        <v>344</v>
      </c>
      <c r="E44" s="168" t="s">
        <v>112</v>
      </c>
      <c r="F44" s="150" t="s">
        <v>155</v>
      </c>
      <c r="G44" s="168" t="s">
        <v>97</v>
      </c>
      <c r="H44" s="43"/>
      <c r="I44" s="44" t="str">
        <f>IF(SUMIF(AK$11:AK$97,$C44,AJ$11:AJ$97)=0," ",SUMIF(AK$11:AK$97,$C44,AJ$11:AJ$97))</f>
        <v xml:space="preserve"> </v>
      </c>
      <c r="J44" s="45">
        <f t="shared" si="1"/>
        <v>0</v>
      </c>
      <c r="K44" s="46"/>
      <c r="L44" s="47" t="str">
        <f t="shared" si="17"/>
        <v xml:space="preserve"> </v>
      </c>
      <c r="M44" s="48">
        <f t="shared" si="2"/>
        <v>0</v>
      </c>
      <c r="N44" s="49"/>
      <c r="O44" s="50" t="str">
        <f t="shared" si="18"/>
        <v xml:space="preserve"> </v>
      </c>
      <c r="P44" s="51">
        <f t="shared" si="14"/>
        <v>0</v>
      </c>
      <c r="Q44" s="52"/>
      <c r="R44" s="53" t="str">
        <f t="shared" si="19"/>
        <v xml:space="preserve"> </v>
      </c>
      <c r="S44" s="54">
        <f t="shared" si="4"/>
        <v>0</v>
      </c>
      <c r="T44" s="55">
        <v>1</v>
      </c>
      <c r="U44" s="56">
        <v>16</v>
      </c>
      <c r="V44" s="57">
        <f t="shared" si="5"/>
        <v>30</v>
      </c>
      <c r="W44" s="58"/>
      <c r="X44" s="59" t="str">
        <f t="shared" si="16"/>
        <v xml:space="preserve"> </v>
      </c>
      <c r="Y44" s="60">
        <f t="shared" si="6"/>
        <v>0</v>
      </c>
      <c r="Z44" s="61"/>
      <c r="AA44" s="62" t="str">
        <f t="shared" si="13"/>
        <v xml:space="preserve"> </v>
      </c>
      <c r="AB44" s="63">
        <f t="shared" si="7"/>
        <v>0</v>
      </c>
      <c r="AC44" s="119"/>
      <c r="AD44" s="120" t="str">
        <f t="shared" si="8"/>
        <v xml:space="preserve"> </v>
      </c>
      <c r="AE44" s="121">
        <f t="shared" si="9"/>
        <v>0</v>
      </c>
      <c r="AF44" s="39">
        <f t="shared" si="10"/>
        <v>30</v>
      </c>
      <c r="AG44" s="64">
        <f t="shared" si="11"/>
        <v>34</v>
      </c>
      <c r="AH44" s="39">
        <f t="shared" si="12"/>
        <v>30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0">
        <v>34</v>
      </c>
      <c r="BF44" s="120"/>
    </row>
    <row r="45" spans="1:58" x14ac:dyDescent="0.2">
      <c r="A45" s="38">
        <v>35</v>
      </c>
      <c r="B45" s="39">
        <f t="shared" si="0"/>
        <v>29</v>
      </c>
      <c r="C45" s="40"/>
      <c r="D45" s="41" t="s">
        <v>342</v>
      </c>
      <c r="E45" s="42" t="s">
        <v>95</v>
      </c>
      <c r="F45" s="145" t="s">
        <v>155</v>
      </c>
      <c r="G45" s="42" t="s">
        <v>97</v>
      </c>
      <c r="H45" s="43"/>
      <c r="I45" s="44" t="str">
        <f>IF(SUMIF(AK$11:AK$97,$C45,AJ$11:AJ$97)=0," ",SUMIF(AK$11:AK$97,$C45,AJ$11:AJ$97))</f>
        <v xml:space="preserve"> </v>
      </c>
      <c r="J45" s="45">
        <f t="shared" si="1"/>
        <v>0</v>
      </c>
      <c r="K45" s="46"/>
      <c r="L45" s="47" t="str">
        <f t="shared" si="17"/>
        <v xml:space="preserve"> </v>
      </c>
      <c r="M45" s="48">
        <f t="shared" si="2"/>
        <v>0</v>
      </c>
      <c r="N45" s="49"/>
      <c r="O45" s="50" t="str">
        <f t="shared" si="18"/>
        <v xml:space="preserve"> </v>
      </c>
      <c r="P45" s="51">
        <f t="shared" si="14"/>
        <v>0</v>
      </c>
      <c r="Q45" s="52"/>
      <c r="R45" s="53" t="str">
        <f t="shared" si="19"/>
        <v xml:space="preserve"> </v>
      </c>
      <c r="S45" s="54">
        <f t="shared" si="4"/>
        <v>0</v>
      </c>
      <c r="T45" s="55">
        <v>1</v>
      </c>
      <c r="U45" s="56">
        <v>17</v>
      </c>
      <c r="V45" s="57">
        <f t="shared" si="5"/>
        <v>29</v>
      </c>
      <c r="W45" s="58"/>
      <c r="X45" s="59" t="str">
        <f t="shared" si="16"/>
        <v xml:space="preserve"> </v>
      </c>
      <c r="Y45" s="60">
        <f t="shared" si="6"/>
        <v>0</v>
      </c>
      <c r="Z45" s="61"/>
      <c r="AA45" s="62" t="str">
        <f t="shared" si="13"/>
        <v xml:space="preserve"> </v>
      </c>
      <c r="AB45" s="63">
        <f t="shared" si="7"/>
        <v>0</v>
      </c>
      <c r="AC45" s="119"/>
      <c r="AD45" s="120" t="str">
        <f t="shared" si="8"/>
        <v xml:space="preserve"> </v>
      </c>
      <c r="AE45" s="121">
        <f t="shared" si="9"/>
        <v>0</v>
      </c>
      <c r="AF45" s="39">
        <f t="shared" si="10"/>
        <v>29</v>
      </c>
      <c r="AG45" s="64">
        <f t="shared" si="11"/>
        <v>35</v>
      </c>
      <c r="AH45" s="39">
        <f t="shared" si="12"/>
        <v>29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0">
        <v>35</v>
      </c>
      <c r="BF45" s="120"/>
    </row>
    <row r="46" spans="1:58" x14ac:dyDescent="0.2">
      <c r="A46" s="38">
        <v>36</v>
      </c>
      <c r="B46" s="39">
        <f t="shared" si="0"/>
        <v>28</v>
      </c>
      <c r="C46" s="40"/>
      <c r="D46" s="155" t="s">
        <v>126</v>
      </c>
      <c r="E46" s="157" t="s">
        <v>95</v>
      </c>
      <c r="F46" s="157" t="s">
        <v>124</v>
      </c>
      <c r="G46" s="157" t="s">
        <v>102</v>
      </c>
      <c r="H46" s="159">
        <v>1</v>
      </c>
      <c r="I46" s="161">
        <v>18</v>
      </c>
      <c r="J46" s="163">
        <f t="shared" si="1"/>
        <v>28</v>
      </c>
      <c r="K46" s="46"/>
      <c r="L46" s="47" t="str">
        <f t="shared" si="17"/>
        <v xml:space="preserve"> </v>
      </c>
      <c r="M46" s="48">
        <f t="shared" si="2"/>
        <v>0</v>
      </c>
      <c r="N46" s="49"/>
      <c r="O46" s="50" t="str">
        <f t="shared" si="18"/>
        <v xml:space="preserve"> </v>
      </c>
      <c r="P46" s="51">
        <f t="shared" si="14"/>
        <v>0</v>
      </c>
      <c r="Q46" s="52"/>
      <c r="R46" s="53" t="str">
        <f t="shared" si="19"/>
        <v xml:space="preserve"> </v>
      </c>
      <c r="S46" s="54">
        <f t="shared" si="4"/>
        <v>0</v>
      </c>
      <c r="T46" s="55"/>
      <c r="U46" s="56" t="str">
        <f t="shared" ref="U46:U52" si="20">IF(SUMIF(AW$11:AW$97,$C46,AV$11:AV$97)=0," ",SUMIF(AW$11:AW$97,$C46,AV$11:AV$97))</f>
        <v xml:space="preserve"> </v>
      </c>
      <c r="V46" s="57">
        <f t="shared" si="5"/>
        <v>0</v>
      </c>
      <c r="W46" s="58"/>
      <c r="X46" s="59" t="str">
        <f t="shared" si="16"/>
        <v xml:space="preserve"> </v>
      </c>
      <c r="Y46" s="60">
        <f t="shared" si="6"/>
        <v>0</v>
      </c>
      <c r="Z46" s="61"/>
      <c r="AA46" s="62" t="str">
        <f t="shared" si="13"/>
        <v xml:space="preserve"> </v>
      </c>
      <c r="AB46" s="63">
        <f t="shared" si="7"/>
        <v>0</v>
      </c>
      <c r="AC46" s="119"/>
      <c r="AD46" s="120" t="str">
        <f t="shared" si="8"/>
        <v xml:space="preserve"> </v>
      </c>
      <c r="AE46" s="121">
        <f t="shared" si="9"/>
        <v>0</v>
      </c>
      <c r="AF46" s="39">
        <f t="shared" si="10"/>
        <v>28</v>
      </c>
      <c r="AG46" s="64">
        <f t="shared" si="11"/>
        <v>36</v>
      </c>
      <c r="AH46" s="39">
        <f t="shared" si="12"/>
        <v>28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0">
        <v>36</v>
      </c>
      <c r="BF46" s="120"/>
    </row>
    <row r="47" spans="1:58" x14ac:dyDescent="0.2">
      <c r="A47" s="38">
        <v>37</v>
      </c>
      <c r="B47" s="39">
        <f t="shared" si="0"/>
        <v>27</v>
      </c>
      <c r="C47" s="40"/>
      <c r="D47" s="155" t="s">
        <v>127</v>
      </c>
      <c r="E47" s="157" t="s">
        <v>95</v>
      </c>
      <c r="F47" s="157" t="s">
        <v>128</v>
      </c>
      <c r="G47" s="157" t="s">
        <v>102</v>
      </c>
      <c r="H47" s="159">
        <v>1</v>
      </c>
      <c r="I47" s="161">
        <v>19</v>
      </c>
      <c r="J47" s="163">
        <f t="shared" si="1"/>
        <v>27</v>
      </c>
      <c r="K47" s="46"/>
      <c r="L47" s="47" t="str">
        <f t="shared" si="17"/>
        <v xml:space="preserve"> </v>
      </c>
      <c r="M47" s="48">
        <f t="shared" si="2"/>
        <v>0</v>
      </c>
      <c r="N47" s="49"/>
      <c r="O47" s="50" t="str">
        <f t="shared" si="18"/>
        <v xml:space="preserve"> </v>
      </c>
      <c r="P47" s="51">
        <f t="shared" si="14"/>
        <v>0</v>
      </c>
      <c r="Q47" s="52"/>
      <c r="R47" s="53" t="str">
        <f t="shared" si="19"/>
        <v xml:space="preserve"> </v>
      </c>
      <c r="S47" s="54">
        <f t="shared" si="4"/>
        <v>0</v>
      </c>
      <c r="T47" s="55"/>
      <c r="U47" s="56" t="str">
        <f t="shared" si="20"/>
        <v xml:space="preserve"> </v>
      </c>
      <c r="V47" s="57">
        <f t="shared" si="5"/>
        <v>0</v>
      </c>
      <c r="W47" s="58"/>
      <c r="X47" s="59" t="str">
        <f t="shared" si="16"/>
        <v xml:space="preserve"> </v>
      </c>
      <c r="Y47" s="60">
        <f t="shared" si="6"/>
        <v>0</v>
      </c>
      <c r="Z47" s="61"/>
      <c r="AA47" s="62" t="str">
        <f t="shared" si="13"/>
        <v xml:space="preserve"> </v>
      </c>
      <c r="AB47" s="63">
        <f t="shared" si="7"/>
        <v>0</v>
      </c>
      <c r="AC47" s="119"/>
      <c r="AD47" s="120" t="str">
        <f t="shared" si="8"/>
        <v xml:space="preserve"> </v>
      </c>
      <c r="AE47" s="121">
        <f t="shared" si="9"/>
        <v>0</v>
      </c>
      <c r="AF47" s="39">
        <f t="shared" si="10"/>
        <v>27</v>
      </c>
      <c r="AG47" s="64">
        <f t="shared" si="11"/>
        <v>37</v>
      </c>
      <c r="AH47" s="39">
        <f t="shared" si="12"/>
        <v>27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0">
        <v>37</v>
      </c>
      <c r="BF47" s="120"/>
    </row>
    <row r="48" spans="1:58" x14ac:dyDescent="0.2">
      <c r="A48" s="38">
        <v>38</v>
      </c>
      <c r="B48" s="180">
        <f t="shared" si="0"/>
        <v>23</v>
      </c>
      <c r="C48" s="181"/>
      <c r="D48" s="166" t="s">
        <v>133</v>
      </c>
      <c r="E48" s="168" t="s">
        <v>112</v>
      </c>
      <c r="F48" s="168" t="s">
        <v>101</v>
      </c>
      <c r="G48" s="168" t="s">
        <v>102</v>
      </c>
      <c r="H48" s="159">
        <v>1</v>
      </c>
      <c r="I48" s="161">
        <v>23</v>
      </c>
      <c r="J48" s="163">
        <f t="shared" si="1"/>
        <v>23</v>
      </c>
      <c r="K48" s="46"/>
      <c r="L48" s="47" t="str">
        <f t="shared" si="17"/>
        <v xml:space="preserve"> </v>
      </c>
      <c r="M48" s="48">
        <f t="shared" si="2"/>
        <v>0</v>
      </c>
      <c r="N48" s="49"/>
      <c r="O48" s="50" t="str">
        <f t="shared" si="18"/>
        <v xml:space="preserve"> </v>
      </c>
      <c r="P48" s="51">
        <f t="shared" si="14"/>
        <v>0</v>
      </c>
      <c r="Q48" s="52"/>
      <c r="R48" s="53" t="str">
        <f t="shared" si="19"/>
        <v xml:space="preserve"> </v>
      </c>
      <c r="S48" s="54">
        <f t="shared" si="4"/>
        <v>0</v>
      </c>
      <c r="T48" s="55">
        <v>1</v>
      </c>
      <c r="U48" s="56" t="str">
        <f t="shared" si="20"/>
        <v xml:space="preserve"> </v>
      </c>
      <c r="V48" s="57">
        <f t="shared" si="5"/>
        <v>0</v>
      </c>
      <c r="W48" s="58"/>
      <c r="X48" s="59" t="str">
        <f t="shared" si="16"/>
        <v xml:space="preserve"> </v>
      </c>
      <c r="Y48" s="60">
        <f t="shared" si="6"/>
        <v>0</v>
      </c>
      <c r="Z48" s="61"/>
      <c r="AA48" s="62" t="str">
        <f t="shared" si="13"/>
        <v xml:space="preserve"> </v>
      </c>
      <c r="AB48" s="63">
        <f t="shared" si="7"/>
        <v>0</v>
      </c>
      <c r="AC48" s="119"/>
      <c r="AD48" s="120" t="str">
        <f t="shared" si="8"/>
        <v xml:space="preserve"> </v>
      </c>
      <c r="AE48" s="121">
        <f t="shared" si="9"/>
        <v>0</v>
      </c>
      <c r="AF48" s="39">
        <f t="shared" si="10"/>
        <v>23</v>
      </c>
      <c r="AG48" s="64">
        <f t="shared" si="11"/>
        <v>38</v>
      </c>
      <c r="AH48" s="39">
        <f t="shared" si="12"/>
        <v>23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0">
        <v>38</v>
      </c>
      <c r="BF48" s="120"/>
    </row>
    <row r="49" spans="1:58" x14ac:dyDescent="0.2">
      <c r="A49" s="38">
        <v>39</v>
      </c>
      <c r="B49" s="39">
        <f t="shared" si="0"/>
        <v>22</v>
      </c>
      <c r="C49" s="40"/>
      <c r="D49" s="155" t="s">
        <v>134</v>
      </c>
      <c r="E49" s="157" t="s">
        <v>95</v>
      </c>
      <c r="F49" s="157" t="s">
        <v>124</v>
      </c>
      <c r="G49" s="157" t="s">
        <v>102</v>
      </c>
      <c r="H49" s="159">
        <v>1</v>
      </c>
      <c r="I49" s="161">
        <v>24</v>
      </c>
      <c r="J49" s="163">
        <f t="shared" si="1"/>
        <v>22</v>
      </c>
      <c r="K49" s="46"/>
      <c r="L49" s="47" t="str">
        <f t="shared" si="17"/>
        <v xml:space="preserve"> </v>
      </c>
      <c r="M49" s="48">
        <f t="shared" si="2"/>
        <v>0</v>
      </c>
      <c r="N49" s="49"/>
      <c r="O49" s="50" t="str">
        <f t="shared" si="18"/>
        <v xml:space="preserve"> </v>
      </c>
      <c r="P49" s="51">
        <f t="shared" si="14"/>
        <v>0</v>
      </c>
      <c r="Q49" s="52"/>
      <c r="R49" s="53" t="str">
        <f t="shared" si="19"/>
        <v xml:space="preserve"> </v>
      </c>
      <c r="S49" s="54">
        <f t="shared" si="4"/>
        <v>0</v>
      </c>
      <c r="T49" s="55"/>
      <c r="U49" s="56" t="str">
        <f t="shared" si="20"/>
        <v xml:space="preserve"> </v>
      </c>
      <c r="V49" s="57">
        <f t="shared" si="5"/>
        <v>0</v>
      </c>
      <c r="W49" s="58"/>
      <c r="X49" s="59" t="str">
        <f t="shared" si="16"/>
        <v xml:space="preserve"> </v>
      </c>
      <c r="Y49" s="60">
        <f t="shared" si="6"/>
        <v>0</v>
      </c>
      <c r="Z49" s="61"/>
      <c r="AA49" s="62" t="str">
        <f t="shared" si="13"/>
        <v xml:space="preserve"> </v>
      </c>
      <c r="AB49" s="63">
        <f t="shared" si="7"/>
        <v>0</v>
      </c>
      <c r="AC49" s="119"/>
      <c r="AD49" s="120" t="str">
        <f t="shared" si="8"/>
        <v xml:space="preserve"> </v>
      </c>
      <c r="AE49" s="121">
        <f t="shared" si="9"/>
        <v>0</v>
      </c>
      <c r="AF49" s="39">
        <f t="shared" si="10"/>
        <v>22</v>
      </c>
      <c r="AG49" s="64">
        <f t="shared" si="11"/>
        <v>39</v>
      </c>
      <c r="AH49" s="39">
        <f t="shared" si="12"/>
        <v>22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0">
        <v>39</v>
      </c>
      <c r="BF49" s="120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>IF(SUMIF(AK$11:AK$97,$C50,AJ$11:AJ$97)=0," ",SUMIF(AK$11:AK$97,$C50,AJ$11:AJ$97))</f>
        <v xml:space="preserve"> </v>
      </c>
      <c r="J50" s="45">
        <f t="shared" si="1"/>
        <v>0</v>
      </c>
      <c r="K50" s="46"/>
      <c r="L50" s="47" t="str">
        <f t="shared" si="17"/>
        <v xml:space="preserve"> </v>
      </c>
      <c r="M50" s="48">
        <f t="shared" si="2"/>
        <v>0</v>
      </c>
      <c r="N50" s="49"/>
      <c r="O50" s="50" t="str">
        <f t="shared" si="18"/>
        <v xml:space="preserve"> </v>
      </c>
      <c r="P50" s="51">
        <f t="shared" si="14"/>
        <v>0</v>
      </c>
      <c r="Q50" s="52"/>
      <c r="R50" s="53" t="str">
        <f t="shared" si="19"/>
        <v xml:space="preserve"> </v>
      </c>
      <c r="S50" s="54">
        <f t="shared" si="4"/>
        <v>0</v>
      </c>
      <c r="T50" s="55"/>
      <c r="U50" s="56" t="str">
        <f t="shared" si="20"/>
        <v xml:space="preserve"> </v>
      </c>
      <c r="V50" s="57">
        <f t="shared" si="5"/>
        <v>0</v>
      </c>
      <c r="W50" s="58"/>
      <c r="X50" s="59" t="str">
        <f t="shared" si="16"/>
        <v xml:space="preserve"> </v>
      </c>
      <c r="Y50" s="60">
        <f t="shared" si="6"/>
        <v>0</v>
      </c>
      <c r="Z50" s="61"/>
      <c r="AA50" s="62" t="str">
        <f t="shared" si="13"/>
        <v xml:space="preserve"> </v>
      </c>
      <c r="AB50" s="63">
        <f t="shared" si="7"/>
        <v>0</v>
      </c>
      <c r="AC50" s="119"/>
      <c r="AD50" s="120" t="str">
        <f t="shared" si="8"/>
        <v xml:space="preserve"> </v>
      </c>
      <c r="AE50" s="121">
        <f t="shared" si="9"/>
        <v>0</v>
      </c>
      <c r="AF50" s="39">
        <f t="shared" si="10"/>
        <v>0</v>
      </c>
      <c r="AG50" s="64">
        <f t="shared" si="11"/>
        <v>40</v>
      </c>
      <c r="AH50" s="39">
        <f t="shared" si="12"/>
        <v>0</v>
      </c>
      <c r="AI50" s="124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0">
        <v>40</v>
      </c>
      <c r="BF50" s="120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>IF(SUMIF(AK$11:AK$97,$C51,AJ$11:AJ$97)=0," ",SUMIF(AK$11:AK$97,$C51,AJ$11:AJ$97))</f>
        <v xml:space="preserve"> </v>
      </c>
      <c r="J51" s="45">
        <f t="shared" si="1"/>
        <v>0</v>
      </c>
      <c r="K51" s="46"/>
      <c r="L51" s="47" t="str">
        <f t="shared" si="17"/>
        <v xml:space="preserve"> </v>
      </c>
      <c r="M51" s="48">
        <f t="shared" si="2"/>
        <v>0</v>
      </c>
      <c r="N51" s="49"/>
      <c r="O51" s="50" t="str">
        <f t="shared" si="18"/>
        <v xml:space="preserve"> </v>
      </c>
      <c r="P51" s="51">
        <f t="shared" si="14"/>
        <v>0</v>
      </c>
      <c r="Q51" s="52"/>
      <c r="R51" s="53" t="str">
        <f t="shared" si="19"/>
        <v xml:space="preserve"> </v>
      </c>
      <c r="S51" s="54">
        <f t="shared" si="4"/>
        <v>0</v>
      </c>
      <c r="T51" s="55"/>
      <c r="U51" s="56" t="str">
        <f t="shared" si="20"/>
        <v xml:space="preserve"> </v>
      </c>
      <c r="V51" s="57">
        <f t="shared" si="5"/>
        <v>0</v>
      </c>
      <c r="W51" s="58"/>
      <c r="X51" s="59" t="str">
        <f t="shared" si="16"/>
        <v xml:space="preserve"> </v>
      </c>
      <c r="Y51" s="60">
        <f t="shared" si="6"/>
        <v>0</v>
      </c>
      <c r="Z51" s="61"/>
      <c r="AA51" s="62" t="str">
        <f t="shared" si="13"/>
        <v xml:space="preserve"> </v>
      </c>
      <c r="AB51" s="63">
        <f t="shared" si="7"/>
        <v>0</v>
      </c>
      <c r="AC51" s="119"/>
      <c r="AD51" s="120" t="str">
        <f t="shared" si="8"/>
        <v xml:space="preserve"> </v>
      </c>
      <c r="AE51" s="121">
        <f t="shared" si="9"/>
        <v>0</v>
      </c>
      <c r="AF51" s="39">
        <f t="shared" si="10"/>
        <v>0</v>
      </c>
      <c r="AG51" s="64">
        <f t="shared" si="11"/>
        <v>41</v>
      </c>
      <c r="AH51" s="39">
        <f t="shared" si="12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0">
        <v>41</v>
      </c>
      <c r="BF51" s="120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>IF(SUMIF(AK$11:AK$97,$C52,AJ$11:AJ$97)=0," ",SUMIF(AK$11:AK$97,$C52,AJ$11:AJ$97))</f>
        <v xml:space="preserve"> </v>
      </c>
      <c r="J52" s="45">
        <f t="shared" si="1"/>
        <v>0</v>
      </c>
      <c r="K52" s="46"/>
      <c r="L52" s="47" t="str">
        <f t="shared" si="17"/>
        <v xml:space="preserve"> </v>
      </c>
      <c r="M52" s="48">
        <f t="shared" si="2"/>
        <v>0</v>
      </c>
      <c r="N52" s="49"/>
      <c r="O52" s="50" t="str">
        <f t="shared" si="18"/>
        <v xml:space="preserve"> </v>
      </c>
      <c r="P52" s="51">
        <f t="shared" si="14"/>
        <v>0</v>
      </c>
      <c r="Q52" s="52"/>
      <c r="R52" s="53" t="str">
        <f t="shared" si="19"/>
        <v xml:space="preserve"> </v>
      </c>
      <c r="S52" s="54">
        <f t="shared" si="4"/>
        <v>0</v>
      </c>
      <c r="T52" s="55"/>
      <c r="U52" s="56" t="str">
        <f t="shared" si="20"/>
        <v xml:space="preserve"> </v>
      </c>
      <c r="V52" s="57">
        <f t="shared" si="5"/>
        <v>0</v>
      </c>
      <c r="W52" s="58"/>
      <c r="X52" s="59" t="str">
        <f t="shared" si="16"/>
        <v xml:space="preserve"> </v>
      </c>
      <c r="Y52" s="60">
        <f t="shared" si="6"/>
        <v>0</v>
      </c>
      <c r="Z52" s="61"/>
      <c r="AA52" s="62" t="str">
        <f t="shared" si="13"/>
        <v xml:space="preserve"> </v>
      </c>
      <c r="AB52" s="63">
        <f t="shared" si="7"/>
        <v>0</v>
      </c>
      <c r="AC52" s="119"/>
      <c r="AD52" s="120" t="str">
        <f t="shared" si="8"/>
        <v xml:space="preserve"> </v>
      </c>
      <c r="AE52" s="121">
        <f t="shared" si="9"/>
        <v>0</v>
      </c>
      <c r="AF52" s="39">
        <f t="shared" si="10"/>
        <v>0</v>
      </c>
      <c r="AG52" s="64">
        <f t="shared" si="11"/>
        <v>42</v>
      </c>
      <c r="AH52" s="39">
        <f t="shared" si="12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0">
        <v>42</v>
      </c>
      <c r="BF52" s="120"/>
    </row>
    <row r="53" spans="1:58" x14ac:dyDescent="0.2">
      <c r="A53" s="38">
        <v>43</v>
      </c>
      <c r="B53" s="39">
        <f t="shared" ref="B53:B57" si="21">AF53</f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ref="I53:I57" si="22">IF(SUMIF(AK$11:AK$97,$C53,AJ$11:AJ$97)=0," ",SUMIF(AK$11:AK$97,$C53,AJ$11:AJ$97))</f>
        <v xml:space="preserve"> </v>
      </c>
      <c r="J53" s="45">
        <f t="shared" ref="J53:J57" si="23">IF(I53=" ",0,IF(I53=1,50,IF(I53=2,48,IF(I53=3,46,IF(I53=4,44,IF(I53=5,42,IF(AND(I53&gt;5,I53&lt;45),46-I53,2)))))))</f>
        <v>0</v>
      </c>
      <c r="K53" s="46"/>
      <c r="L53" s="47" t="str">
        <f t="shared" ref="L53:L57" si="24">IF(SUMIF(AN$11:AN$97,$C53,AM$11:AM$97)=0," ",SUMIF(AN$11:AN$97,$C53,AM$11:AM$97))</f>
        <v xml:space="preserve"> </v>
      </c>
      <c r="M53" s="48">
        <f t="shared" ref="M53:M57" si="25">IF(L53=" ",0,IF(L53=1,50,IF(L53=2,48,IF(L53=3,46,IF(L53=4,44,IF(L53=5,42,IF(AND(L53&gt;5,L53&lt;45),46-L53,2)))))))</f>
        <v>0</v>
      </c>
      <c r="N53" s="49"/>
      <c r="O53" s="50" t="str">
        <f t="shared" ref="O53:O57" si="26">IF(SUMIF(AQ$11:AQ$97,$C53,AP$11:AP$97)=0," ",SUMIF(AQ$11:AQ$97,$C53,AP$11:AP$97))</f>
        <v xml:space="preserve"> </v>
      </c>
      <c r="P53" s="51">
        <f t="shared" ref="P53:P57" si="27">IF(O53=" ",0,IF(O53=1,50,IF(O53=2,48,IF(O53=3,46,IF(O53=4,44,IF(O53=5,42,IF(AND(O53&gt;5,O53&lt;45),46-O53,2)))))))</f>
        <v>0</v>
      </c>
      <c r="Q53" s="52"/>
      <c r="R53" s="53" t="str">
        <f t="shared" ref="R53:R57" si="28">IF(SUMIF(AT$11:AT$97,$C53,AS$11:AS$97)=0," ",SUMIF(AT$11:AT$97,$C53,AS$11:AS$97))</f>
        <v xml:space="preserve"> </v>
      </c>
      <c r="S53" s="54">
        <f t="shared" ref="S53:S57" si="29">IF(R53=" ",0,IF(R53=1,50,IF(R53=2,48,IF(R53=3,46,IF(R53=4,44,IF(R53=5,42,IF(AND(R53&gt;5,R53&lt;45),46-R53,2)))))))</f>
        <v>0</v>
      </c>
      <c r="T53" s="55"/>
      <c r="U53" s="56" t="str">
        <f t="shared" ref="U53:U57" si="30">IF(SUMIF(AW$11:AW$97,$C53,AV$11:AV$97)=0," ",SUMIF(AW$11:AW$97,$C53,AV$11:AV$97))</f>
        <v xml:space="preserve"> </v>
      </c>
      <c r="V53" s="57">
        <f t="shared" ref="V53:V57" si="31">IF(U53=" ",0,IF(U53=1,50,IF(U53=2,48,IF(U53=3,46,IF(U53=4,44,IF(U53=5,42,IF(AND(U53&gt;5,U53&lt;45),46-U53,2)))))))</f>
        <v>0</v>
      </c>
      <c r="W53" s="58"/>
      <c r="X53" s="59" t="str">
        <f t="shared" ref="X53:X57" si="32">IF(SUMIF(AZ$11:AZ$97,$C53,AY$11:AY$97)=0," ",SUMIF(AZ$11:AZ$97,$C53,AY$11:AY$97))</f>
        <v xml:space="preserve"> </v>
      </c>
      <c r="Y53" s="60">
        <f t="shared" ref="Y53:Y57" si="33">IF(X53=" ",0,IF(X53=1,50,IF(X53=2,48,IF(X53=3,46,IF(X53=4,44,IF(X53=5,42,IF(AND(X53&gt;5,X53&lt;45),46-X53,2)))))))</f>
        <v>0</v>
      </c>
      <c r="Z53" s="61"/>
      <c r="AA53" s="62" t="str">
        <f t="shared" ref="AA53:AA57" si="34">IF(SUMIF(BC$11:BC$97,$C53,BB$11:BB$97)=0," ",SUMIF(BC$11:BC$97,$C53,BB$11:BB$97))</f>
        <v xml:space="preserve"> </v>
      </c>
      <c r="AB53" s="63">
        <f t="shared" ref="AB53:AB57" si="35">IF(AA53=" ",0,IF(AA53=1,50,IF(AA53=2,48,IF(AA53=3,46,IF(AA53=4,44,IF(AA53=5,42,IF(AND(AA53&gt;5,AA53&lt;45),46-AA53,2)))))))</f>
        <v>0</v>
      </c>
      <c r="AC53" s="119"/>
      <c r="AD53" s="120" t="str">
        <f t="shared" ref="AD53:AD57" si="36">IF(SUMIF(BF$11:BF$97,$C53,BE$11:BE$97)=0," ",SUMIF(BF$11:BF$97,$C53,BE$11:BE$97))</f>
        <v xml:space="preserve"> </v>
      </c>
      <c r="AE53" s="121">
        <f t="shared" ref="AE53:AE57" si="37">IF(AD53=" ",0,IF(AD53=1,50,IF(AD53=2,48,IF(AD53=3,46,IF(AD53=4,44,IF(AD53=5,42,IF(AND(AD53&gt;5,AD53&lt;45),46-AD53,2)))))))</f>
        <v>0</v>
      </c>
      <c r="AF53" s="39">
        <f t="shared" ref="AF53:AF57" si="38">J53+M53+P53+S53+V53+Y53+AB53+AE53</f>
        <v>0</v>
      </c>
      <c r="AG53" s="64">
        <f t="shared" ref="AG53:AG57" si="39">A53</f>
        <v>43</v>
      </c>
      <c r="AH53" s="39">
        <f t="shared" ref="AH53:AH57" si="40">AF53-MIN(J53,M53,P53,S53,V53,Y53,AB53,AE53)</f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0">
        <v>43</v>
      </c>
      <c r="BF53" s="120"/>
    </row>
    <row r="54" spans="1:58" x14ac:dyDescent="0.2">
      <c r="A54" s="38">
        <v>44</v>
      </c>
      <c r="B54" s="39">
        <f t="shared" si="21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22"/>
        <v xml:space="preserve"> </v>
      </c>
      <c r="J54" s="45">
        <f t="shared" si="23"/>
        <v>0</v>
      </c>
      <c r="K54" s="46"/>
      <c r="L54" s="47" t="str">
        <f t="shared" si="24"/>
        <v xml:space="preserve"> </v>
      </c>
      <c r="M54" s="48">
        <f t="shared" si="25"/>
        <v>0</v>
      </c>
      <c r="N54" s="49"/>
      <c r="O54" s="50" t="str">
        <f t="shared" si="26"/>
        <v xml:space="preserve"> </v>
      </c>
      <c r="P54" s="51">
        <f t="shared" si="27"/>
        <v>0</v>
      </c>
      <c r="Q54" s="52"/>
      <c r="R54" s="53" t="str">
        <f t="shared" si="28"/>
        <v xml:space="preserve"> </v>
      </c>
      <c r="S54" s="54">
        <f t="shared" si="29"/>
        <v>0</v>
      </c>
      <c r="T54" s="55"/>
      <c r="U54" s="56" t="str">
        <f t="shared" si="30"/>
        <v xml:space="preserve"> </v>
      </c>
      <c r="V54" s="57">
        <f t="shared" si="31"/>
        <v>0</v>
      </c>
      <c r="W54" s="58"/>
      <c r="X54" s="59" t="str">
        <f t="shared" si="32"/>
        <v xml:space="preserve"> </v>
      </c>
      <c r="Y54" s="60">
        <f t="shared" si="33"/>
        <v>0</v>
      </c>
      <c r="Z54" s="61"/>
      <c r="AA54" s="62" t="str">
        <f t="shared" si="34"/>
        <v xml:space="preserve"> </v>
      </c>
      <c r="AB54" s="63">
        <f t="shared" si="35"/>
        <v>0</v>
      </c>
      <c r="AC54" s="119"/>
      <c r="AD54" s="120" t="str">
        <f t="shared" si="36"/>
        <v xml:space="preserve"> </v>
      </c>
      <c r="AE54" s="121">
        <f t="shared" si="37"/>
        <v>0</v>
      </c>
      <c r="AF54" s="39">
        <f t="shared" si="38"/>
        <v>0</v>
      </c>
      <c r="AG54" s="64">
        <f t="shared" si="39"/>
        <v>44</v>
      </c>
      <c r="AH54" s="39">
        <f t="shared" si="40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0">
        <v>44</v>
      </c>
      <c r="BF54" s="120"/>
    </row>
    <row r="55" spans="1:58" x14ac:dyDescent="0.2">
      <c r="A55" s="38">
        <v>45</v>
      </c>
      <c r="B55" s="39">
        <f t="shared" si="21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22"/>
        <v xml:space="preserve"> </v>
      </c>
      <c r="J55" s="45">
        <f t="shared" si="23"/>
        <v>0</v>
      </c>
      <c r="K55" s="46"/>
      <c r="L55" s="47" t="str">
        <f t="shared" si="24"/>
        <v xml:space="preserve"> </v>
      </c>
      <c r="M55" s="48">
        <f t="shared" si="25"/>
        <v>0</v>
      </c>
      <c r="N55" s="49"/>
      <c r="O55" s="50" t="str">
        <f t="shared" si="26"/>
        <v xml:space="preserve"> </v>
      </c>
      <c r="P55" s="51">
        <f t="shared" si="27"/>
        <v>0</v>
      </c>
      <c r="Q55" s="52"/>
      <c r="R55" s="53" t="str">
        <f t="shared" si="28"/>
        <v xml:space="preserve"> </v>
      </c>
      <c r="S55" s="54">
        <f t="shared" si="29"/>
        <v>0</v>
      </c>
      <c r="T55" s="55"/>
      <c r="U55" s="56" t="str">
        <f t="shared" si="30"/>
        <v xml:space="preserve"> </v>
      </c>
      <c r="V55" s="57">
        <f t="shared" si="31"/>
        <v>0</v>
      </c>
      <c r="W55" s="58"/>
      <c r="X55" s="59" t="str">
        <f t="shared" si="32"/>
        <v xml:space="preserve"> </v>
      </c>
      <c r="Y55" s="60">
        <f t="shared" si="33"/>
        <v>0</v>
      </c>
      <c r="Z55" s="61"/>
      <c r="AA55" s="62" t="str">
        <f t="shared" si="34"/>
        <v xml:space="preserve"> </v>
      </c>
      <c r="AB55" s="63">
        <f t="shared" si="35"/>
        <v>0</v>
      </c>
      <c r="AC55" s="119"/>
      <c r="AD55" s="120" t="str">
        <f t="shared" si="36"/>
        <v xml:space="preserve"> </v>
      </c>
      <c r="AE55" s="121">
        <f t="shared" si="37"/>
        <v>0</v>
      </c>
      <c r="AF55" s="39">
        <f t="shared" si="38"/>
        <v>0</v>
      </c>
      <c r="AG55" s="64">
        <f t="shared" si="39"/>
        <v>45</v>
      </c>
      <c r="AH55" s="39">
        <f t="shared" si="40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0">
        <v>45</v>
      </c>
      <c r="BF55" s="120"/>
    </row>
    <row r="56" spans="1:58" x14ac:dyDescent="0.2">
      <c r="A56" s="38">
        <v>46</v>
      </c>
      <c r="B56" s="39">
        <f t="shared" si="21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22"/>
        <v xml:space="preserve"> </v>
      </c>
      <c r="J56" s="45">
        <f t="shared" si="23"/>
        <v>0</v>
      </c>
      <c r="K56" s="46"/>
      <c r="L56" s="47" t="str">
        <f t="shared" si="24"/>
        <v xml:space="preserve"> </v>
      </c>
      <c r="M56" s="48">
        <f t="shared" si="25"/>
        <v>0</v>
      </c>
      <c r="N56" s="49"/>
      <c r="O56" s="50" t="str">
        <f t="shared" si="26"/>
        <v xml:space="preserve"> </v>
      </c>
      <c r="P56" s="51">
        <f t="shared" si="27"/>
        <v>0</v>
      </c>
      <c r="Q56" s="52"/>
      <c r="R56" s="53" t="str">
        <f t="shared" si="28"/>
        <v xml:space="preserve"> </v>
      </c>
      <c r="S56" s="54">
        <f t="shared" si="29"/>
        <v>0</v>
      </c>
      <c r="T56" s="55"/>
      <c r="U56" s="56" t="str">
        <f t="shared" si="30"/>
        <v xml:space="preserve"> </v>
      </c>
      <c r="V56" s="57">
        <f t="shared" si="31"/>
        <v>0</v>
      </c>
      <c r="W56" s="58"/>
      <c r="X56" s="59" t="str">
        <f t="shared" si="32"/>
        <v xml:space="preserve"> </v>
      </c>
      <c r="Y56" s="60">
        <f t="shared" si="33"/>
        <v>0</v>
      </c>
      <c r="Z56" s="61"/>
      <c r="AA56" s="62" t="str">
        <f t="shared" si="34"/>
        <v xml:space="preserve"> </v>
      </c>
      <c r="AB56" s="63">
        <f t="shared" si="35"/>
        <v>0</v>
      </c>
      <c r="AC56" s="119"/>
      <c r="AD56" s="120" t="str">
        <f t="shared" si="36"/>
        <v xml:space="preserve"> </v>
      </c>
      <c r="AE56" s="121">
        <f t="shared" si="37"/>
        <v>0</v>
      </c>
      <c r="AF56" s="39">
        <f t="shared" si="38"/>
        <v>0</v>
      </c>
      <c r="AG56" s="64">
        <f t="shared" si="39"/>
        <v>46</v>
      </c>
      <c r="AH56" s="39">
        <f t="shared" si="40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0">
        <v>46</v>
      </c>
      <c r="BF56" s="120"/>
    </row>
    <row r="57" spans="1:58" x14ac:dyDescent="0.2">
      <c r="A57" s="38">
        <v>47</v>
      </c>
      <c r="B57" s="39">
        <f t="shared" si="21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22"/>
        <v xml:space="preserve"> </v>
      </c>
      <c r="J57" s="45">
        <f t="shared" si="23"/>
        <v>0</v>
      </c>
      <c r="K57" s="46"/>
      <c r="L57" s="47" t="str">
        <f t="shared" si="24"/>
        <v xml:space="preserve"> </v>
      </c>
      <c r="M57" s="48">
        <f t="shared" si="25"/>
        <v>0</v>
      </c>
      <c r="N57" s="49"/>
      <c r="O57" s="50" t="str">
        <f t="shared" si="26"/>
        <v xml:space="preserve"> </v>
      </c>
      <c r="P57" s="51">
        <f t="shared" si="27"/>
        <v>0</v>
      </c>
      <c r="Q57" s="52"/>
      <c r="R57" s="53" t="str">
        <f t="shared" si="28"/>
        <v xml:space="preserve"> </v>
      </c>
      <c r="S57" s="54">
        <f t="shared" si="29"/>
        <v>0</v>
      </c>
      <c r="T57" s="55"/>
      <c r="U57" s="56" t="str">
        <f t="shared" si="30"/>
        <v xml:space="preserve"> </v>
      </c>
      <c r="V57" s="57">
        <f t="shared" si="31"/>
        <v>0</v>
      </c>
      <c r="W57" s="58"/>
      <c r="X57" s="59" t="str">
        <f t="shared" si="32"/>
        <v xml:space="preserve"> </v>
      </c>
      <c r="Y57" s="60">
        <f t="shared" si="33"/>
        <v>0</v>
      </c>
      <c r="Z57" s="61"/>
      <c r="AA57" s="62" t="str">
        <f t="shared" si="34"/>
        <v xml:space="preserve"> </v>
      </c>
      <c r="AB57" s="63">
        <f t="shared" si="35"/>
        <v>0</v>
      </c>
      <c r="AC57" s="119"/>
      <c r="AD57" s="120" t="str">
        <f t="shared" si="36"/>
        <v xml:space="preserve"> </v>
      </c>
      <c r="AE57" s="121">
        <f t="shared" si="37"/>
        <v>0</v>
      </c>
      <c r="AF57" s="39">
        <f t="shared" si="38"/>
        <v>0</v>
      </c>
      <c r="AG57" s="64">
        <f t="shared" si="39"/>
        <v>47</v>
      </c>
      <c r="AH57" s="39">
        <f t="shared" si="40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0">
        <v>47</v>
      </c>
      <c r="BF57" s="120"/>
    </row>
    <row r="58" spans="1:58" x14ac:dyDescent="0.2">
      <c r="A58" s="38">
        <v>48</v>
      </c>
      <c r="B58" s="39">
        <f t="shared" ref="B58:B74" si="41">AF58</f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ref="I58:I69" si="42">IF(SUMIF(AK$11:AK$97,$C58,AJ$11:AJ$97)=0," ",SUMIF(AK$11:AK$97,$C58,AJ$11:AJ$97))</f>
        <v xml:space="preserve"> </v>
      </c>
      <c r="J58" s="45">
        <f t="shared" ref="J58:J74" si="43">IF(I58=" ",0,IF(I58=1,50,IF(I58=2,48,IF(I58=3,46,IF(I58=4,44,IF(I58=5,42,IF(AND(I58&gt;5,I58&lt;45),46-I58,2)))))))</f>
        <v>0</v>
      </c>
      <c r="K58" s="46"/>
      <c r="L58" s="47" t="str">
        <f t="shared" ref="L58:L74" si="44">IF(SUMIF(AN$11:AN$97,$C58,AM$11:AM$97)=0," ",SUMIF(AN$11:AN$97,$C58,AM$11:AM$97))</f>
        <v xml:space="preserve"> </v>
      </c>
      <c r="M58" s="48">
        <f t="shared" ref="M58:M74" si="45">IF(L58=" ",0,IF(L58=1,50,IF(L58=2,48,IF(L58=3,46,IF(L58=4,44,IF(L58=5,42,IF(AND(L58&gt;5,L58&lt;45),46-L58,2)))))))</f>
        <v>0</v>
      </c>
      <c r="N58" s="49"/>
      <c r="O58" s="50" t="str">
        <f t="shared" ref="O58:O74" si="46">IF(SUMIF(AQ$11:AQ$97,$C58,AP$11:AP$97)=0," ",SUMIF(AQ$11:AQ$97,$C58,AP$11:AP$97))</f>
        <v xml:space="preserve"> </v>
      </c>
      <c r="P58" s="51">
        <f t="shared" ref="P58:P74" si="47">IF(O58=" ",0,IF(O58=1,50,IF(O58=2,48,IF(O58=3,46,IF(O58=4,44,IF(O58=5,42,IF(AND(O58&gt;5,O58&lt;45),46-O58,2)))))))</f>
        <v>0</v>
      </c>
      <c r="Q58" s="52"/>
      <c r="R58" s="53" t="str">
        <f t="shared" ref="R58:R74" si="48">IF(SUMIF(AT$11:AT$97,$C58,AS$11:AS$97)=0," ",SUMIF(AT$11:AT$97,$C58,AS$11:AS$97))</f>
        <v xml:space="preserve"> </v>
      </c>
      <c r="S58" s="54">
        <f t="shared" ref="S58:S74" si="49">IF(R58=" ",0,IF(R58=1,50,IF(R58=2,48,IF(R58=3,46,IF(R58=4,44,IF(R58=5,42,IF(AND(R58&gt;5,R58&lt;45),46-R58,2)))))))</f>
        <v>0</v>
      </c>
      <c r="T58" s="55"/>
      <c r="U58" s="56" t="str">
        <f t="shared" ref="U58:U74" si="50">IF(SUMIF(AW$11:AW$97,$C58,AV$11:AV$97)=0," ",SUMIF(AW$11:AW$97,$C58,AV$11:AV$97))</f>
        <v xml:space="preserve"> </v>
      </c>
      <c r="V58" s="57">
        <f t="shared" ref="V58:V74" si="51">IF(U58=" ",0,IF(U58=1,50,IF(U58=2,48,IF(U58=3,46,IF(U58=4,44,IF(U58=5,42,IF(AND(U58&gt;5,U58&lt;45),46-U58,2)))))))</f>
        <v>0</v>
      </c>
      <c r="W58" s="58"/>
      <c r="X58" s="59" t="str">
        <f t="shared" ref="X58:X74" si="52">IF(SUMIF(AZ$11:AZ$97,$C58,AY$11:AY$97)=0," ",SUMIF(AZ$11:AZ$97,$C58,AY$11:AY$97))</f>
        <v xml:space="preserve"> </v>
      </c>
      <c r="Y58" s="60">
        <f t="shared" ref="Y58:Y74" si="53">IF(X58=" ",0,IF(X58=1,50,IF(X58=2,48,IF(X58=3,46,IF(X58=4,44,IF(X58=5,42,IF(AND(X58&gt;5,X58&lt;45),46-X58,2)))))))</f>
        <v>0</v>
      </c>
      <c r="Z58" s="61"/>
      <c r="AA58" s="62" t="str">
        <f t="shared" ref="AA58:AA74" si="54">IF(SUMIF(BC$11:BC$97,$C58,BB$11:BB$97)=0," ",SUMIF(BC$11:BC$97,$C58,BB$11:BB$97))</f>
        <v xml:space="preserve"> </v>
      </c>
      <c r="AB58" s="63">
        <f t="shared" ref="AB58:AB74" si="55">IF(AA58=" ",0,IF(AA58=1,50,IF(AA58=2,48,IF(AA58=3,46,IF(AA58=4,44,IF(AA58=5,42,IF(AND(AA58&gt;5,AA58&lt;45),46-AA58,2)))))))</f>
        <v>0</v>
      </c>
      <c r="AC58" s="119"/>
      <c r="AD58" s="120" t="str">
        <f t="shared" ref="AD58:AD74" si="56">IF(SUMIF(BF$11:BF$97,$C58,BE$11:BE$97)=0," ",SUMIF(BF$11:BF$97,$C58,BE$11:BE$97))</f>
        <v xml:space="preserve"> </v>
      </c>
      <c r="AE58" s="121">
        <f t="shared" ref="AE58:AE74" si="57">IF(AD58=" ",0,IF(AD58=1,50,IF(AD58=2,48,IF(AD58=3,46,IF(AD58=4,44,IF(AD58=5,42,IF(AND(AD58&gt;5,AD58&lt;45),46-AD58,2)))))))</f>
        <v>0</v>
      </c>
      <c r="AF58" s="39">
        <f t="shared" ref="AF58:AF74" si="58">J58+M58+P58+S58+V58+Y58+AB58+AE58</f>
        <v>0</v>
      </c>
      <c r="AG58" s="64">
        <f t="shared" ref="AG58:AG74" si="59">A58</f>
        <v>48</v>
      </c>
      <c r="AH58" s="39">
        <f t="shared" ref="AH58:AH74" si="60">AF58-MIN(J58,M58,P58,S58,V58,Y58,AB58,AE58)</f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0">
        <v>48</v>
      </c>
      <c r="BF58" s="120"/>
    </row>
    <row r="59" spans="1:58" x14ac:dyDescent="0.2">
      <c r="A59" s="38">
        <v>49</v>
      </c>
      <c r="B59" s="39">
        <f t="shared" si="41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42"/>
        <v xml:space="preserve"> </v>
      </c>
      <c r="J59" s="45">
        <f t="shared" si="43"/>
        <v>0</v>
      </c>
      <c r="K59" s="46"/>
      <c r="L59" s="47" t="str">
        <f t="shared" si="44"/>
        <v xml:space="preserve"> </v>
      </c>
      <c r="M59" s="48">
        <f t="shared" si="45"/>
        <v>0</v>
      </c>
      <c r="N59" s="49"/>
      <c r="O59" s="50" t="str">
        <f t="shared" si="46"/>
        <v xml:space="preserve"> </v>
      </c>
      <c r="P59" s="51">
        <f t="shared" si="47"/>
        <v>0</v>
      </c>
      <c r="Q59" s="52"/>
      <c r="R59" s="53" t="str">
        <f t="shared" si="48"/>
        <v xml:space="preserve"> </v>
      </c>
      <c r="S59" s="54">
        <f t="shared" si="49"/>
        <v>0</v>
      </c>
      <c r="T59" s="55"/>
      <c r="U59" s="56" t="str">
        <f t="shared" si="50"/>
        <v xml:space="preserve"> </v>
      </c>
      <c r="V59" s="57">
        <f t="shared" si="51"/>
        <v>0</v>
      </c>
      <c r="W59" s="58"/>
      <c r="X59" s="59" t="str">
        <f t="shared" si="52"/>
        <v xml:space="preserve"> </v>
      </c>
      <c r="Y59" s="60">
        <f t="shared" si="53"/>
        <v>0</v>
      </c>
      <c r="Z59" s="61"/>
      <c r="AA59" s="62" t="str">
        <f t="shared" si="54"/>
        <v xml:space="preserve"> </v>
      </c>
      <c r="AB59" s="63">
        <f t="shared" si="55"/>
        <v>0</v>
      </c>
      <c r="AC59" s="119"/>
      <c r="AD59" s="120" t="str">
        <f t="shared" si="56"/>
        <v xml:space="preserve"> </v>
      </c>
      <c r="AE59" s="121">
        <f t="shared" si="57"/>
        <v>0</v>
      </c>
      <c r="AF59" s="39">
        <f t="shared" si="58"/>
        <v>0</v>
      </c>
      <c r="AG59" s="64">
        <f t="shared" si="59"/>
        <v>49</v>
      </c>
      <c r="AH59" s="39">
        <f t="shared" si="60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0">
        <v>49</v>
      </c>
      <c r="BF59" s="120"/>
    </row>
    <row r="60" spans="1:58" x14ac:dyDescent="0.2">
      <c r="A60" s="38">
        <v>50</v>
      </c>
      <c r="B60" s="39">
        <f t="shared" si="41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42"/>
        <v xml:space="preserve"> </v>
      </c>
      <c r="J60" s="45">
        <f t="shared" si="43"/>
        <v>0</v>
      </c>
      <c r="K60" s="46"/>
      <c r="L60" s="47" t="str">
        <f t="shared" si="44"/>
        <v xml:space="preserve"> </v>
      </c>
      <c r="M60" s="48">
        <f t="shared" si="45"/>
        <v>0</v>
      </c>
      <c r="N60" s="49"/>
      <c r="O60" s="50" t="str">
        <f t="shared" si="46"/>
        <v xml:space="preserve"> </v>
      </c>
      <c r="P60" s="51">
        <f t="shared" si="47"/>
        <v>0</v>
      </c>
      <c r="Q60" s="52"/>
      <c r="R60" s="53" t="str">
        <f t="shared" si="48"/>
        <v xml:space="preserve"> </v>
      </c>
      <c r="S60" s="54">
        <f t="shared" si="49"/>
        <v>0</v>
      </c>
      <c r="T60" s="55"/>
      <c r="U60" s="56" t="str">
        <f t="shared" si="50"/>
        <v xml:space="preserve"> </v>
      </c>
      <c r="V60" s="57">
        <f t="shared" si="51"/>
        <v>0</v>
      </c>
      <c r="W60" s="58"/>
      <c r="X60" s="59" t="str">
        <f t="shared" si="52"/>
        <v xml:space="preserve"> </v>
      </c>
      <c r="Y60" s="60">
        <f t="shared" si="53"/>
        <v>0</v>
      </c>
      <c r="Z60" s="61"/>
      <c r="AA60" s="62" t="str">
        <f t="shared" si="54"/>
        <v xml:space="preserve"> </v>
      </c>
      <c r="AB60" s="63">
        <f t="shared" si="55"/>
        <v>0</v>
      </c>
      <c r="AC60" s="119"/>
      <c r="AD60" s="120" t="str">
        <f t="shared" si="56"/>
        <v xml:space="preserve"> </v>
      </c>
      <c r="AE60" s="121">
        <f t="shared" si="57"/>
        <v>0</v>
      </c>
      <c r="AF60" s="39">
        <f t="shared" si="58"/>
        <v>0</v>
      </c>
      <c r="AG60" s="64">
        <f t="shared" si="59"/>
        <v>50</v>
      </c>
      <c r="AH60" s="39">
        <f t="shared" si="60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0">
        <v>50</v>
      </c>
      <c r="BF60" s="120"/>
    </row>
    <row r="61" spans="1:58" x14ac:dyDescent="0.2">
      <c r="A61" s="38">
        <v>51</v>
      </c>
      <c r="B61" s="39">
        <f t="shared" si="41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42"/>
        <v xml:space="preserve"> </v>
      </c>
      <c r="J61" s="45">
        <f t="shared" si="43"/>
        <v>0</v>
      </c>
      <c r="K61" s="46"/>
      <c r="L61" s="47" t="str">
        <f t="shared" si="44"/>
        <v xml:space="preserve"> </v>
      </c>
      <c r="M61" s="48">
        <f t="shared" si="45"/>
        <v>0</v>
      </c>
      <c r="N61" s="49"/>
      <c r="O61" s="50" t="str">
        <f t="shared" si="46"/>
        <v xml:space="preserve"> </v>
      </c>
      <c r="P61" s="51">
        <f t="shared" si="47"/>
        <v>0</v>
      </c>
      <c r="Q61" s="52"/>
      <c r="R61" s="53" t="str">
        <f t="shared" si="48"/>
        <v xml:space="preserve"> </v>
      </c>
      <c r="S61" s="54">
        <f t="shared" si="49"/>
        <v>0</v>
      </c>
      <c r="T61" s="55"/>
      <c r="U61" s="56" t="str">
        <f t="shared" si="50"/>
        <v xml:space="preserve"> </v>
      </c>
      <c r="V61" s="57">
        <f t="shared" si="51"/>
        <v>0</v>
      </c>
      <c r="W61" s="58"/>
      <c r="X61" s="59" t="str">
        <f t="shared" si="52"/>
        <v xml:space="preserve"> </v>
      </c>
      <c r="Y61" s="60">
        <f t="shared" si="53"/>
        <v>0</v>
      </c>
      <c r="Z61" s="61"/>
      <c r="AA61" s="62" t="str">
        <f t="shared" si="54"/>
        <v xml:space="preserve"> </v>
      </c>
      <c r="AB61" s="63">
        <f t="shared" si="55"/>
        <v>0</v>
      </c>
      <c r="AC61" s="119"/>
      <c r="AD61" s="120" t="str">
        <f t="shared" si="56"/>
        <v xml:space="preserve"> </v>
      </c>
      <c r="AE61" s="121">
        <f t="shared" si="57"/>
        <v>0</v>
      </c>
      <c r="AF61" s="39">
        <f t="shared" si="58"/>
        <v>0</v>
      </c>
      <c r="AG61" s="64">
        <f t="shared" si="59"/>
        <v>51</v>
      </c>
      <c r="AH61" s="39">
        <f t="shared" si="60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0">
        <v>51</v>
      </c>
      <c r="BF61" s="120"/>
    </row>
    <row r="62" spans="1:58" x14ac:dyDescent="0.2">
      <c r="A62" s="38">
        <v>52</v>
      </c>
      <c r="B62" s="39">
        <f t="shared" si="41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42"/>
        <v xml:space="preserve"> </v>
      </c>
      <c r="J62" s="45">
        <f t="shared" si="43"/>
        <v>0</v>
      </c>
      <c r="K62" s="46"/>
      <c r="L62" s="47" t="str">
        <f t="shared" si="44"/>
        <v xml:space="preserve"> </v>
      </c>
      <c r="M62" s="48">
        <f t="shared" si="45"/>
        <v>0</v>
      </c>
      <c r="N62" s="49"/>
      <c r="O62" s="50" t="str">
        <f t="shared" si="46"/>
        <v xml:space="preserve"> </v>
      </c>
      <c r="P62" s="51">
        <f t="shared" si="47"/>
        <v>0</v>
      </c>
      <c r="Q62" s="52"/>
      <c r="R62" s="53" t="str">
        <f t="shared" si="48"/>
        <v xml:space="preserve"> </v>
      </c>
      <c r="S62" s="54">
        <f t="shared" si="49"/>
        <v>0</v>
      </c>
      <c r="T62" s="55"/>
      <c r="U62" s="56" t="str">
        <f t="shared" si="50"/>
        <v xml:space="preserve"> </v>
      </c>
      <c r="V62" s="57">
        <f t="shared" si="51"/>
        <v>0</v>
      </c>
      <c r="W62" s="58"/>
      <c r="X62" s="59" t="str">
        <f t="shared" si="52"/>
        <v xml:space="preserve"> </v>
      </c>
      <c r="Y62" s="60">
        <f t="shared" si="53"/>
        <v>0</v>
      </c>
      <c r="Z62" s="61"/>
      <c r="AA62" s="62" t="str">
        <f t="shared" si="54"/>
        <v xml:space="preserve"> </v>
      </c>
      <c r="AB62" s="63">
        <f t="shared" si="55"/>
        <v>0</v>
      </c>
      <c r="AC62" s="119"/>
      <c r="AD62" s="120" t="str">
        <f t="shared" si="56"/>
        <v xml:space="preserve"> </v>
      </c>
      <c r="AE62" s="121">
        <f t="shared" si="57"/>
        <v>0</v>
      </c>
      <c r="AF62" s="39">
        <f t="shared" si="58"/>
        <v>0</v>
      </c>
      <c r="AG62" s="64">
        <f t="shared" si="59"/>
        <v>52</v>
      </c>
      <c r="AH62" s="39">
        <f t="shared" si="60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0">
        <v>52</v>
      </c>
      <c r="BF62" s="120"/>
    </row>
    <row r="63" spans="1:58" x14ac:dyDescent="0.2">
      <c r="A63" s="38">
        <v>53</v>
      </c>
      <c r="B63" s="39">
        <f t="shared" si="41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42"/>
        <v xml:space="preserve"> </v>
      </c>
      <c r="J63" s="45">
        <f t="shared" si="43"/>
        <v>0</v>
      </c>
      <c r="K63" s="46"/>
      <c r="L63" s="47" t="str">
        <f t="shared" si="44"/>
        <v xml:space="preserve"> </v>
      </c>
      <c r="M63" s="48">
        <f t="shared" si="45"/>
        <v>0</v>
      </c>
      <c r="N63" s="49"/>
      <c r="O63" s="50" t="str">
        <f t="shared" si="46"/>
        <v xml:space="preserve"> </v>
      </c>
      <c r="P63" s="51">
        <f t="shared" si="47"/>
        <v>0</v>
      </c>
      <c r="Q63" s="52"/>
      <c r="R63" s="53" t="str">
        <f t="shared" si="48"/>
        <v xml:space="preserve"> </v>
      </c>
      <c r="S63" s="54">
        <f t="shared" si="49"/>
        <v>0</v>
      </c>
      <c r="T63" s="55"/>
      <c r="U63" s="56" t="str">
        <f t="shared" si="50"/>
        <v xml:space="preserve"> </v>
      </c>
      <c r="V63" s="57">
        <f t="shared" si="51"/>
        <v>0</v>
      </c>
      <c r="W63" s="58"/>
      <c r="X63" s="59" t="str">
        <f t="shared" si="52"/>
        <v xml:space="preserve"> </v>
      </c>
      <c r="Y63" s="60">
        <f t="shared" si="53"/>
        <v>0</v>
      </c>
      <c r="Z63" s="61"/>
      <c r="AA63" s="62" t="str">
        <f t="shared" si="54"/>
        <v xml:space="preserve"> </v>
      </c>
      <c r="AB63" s="63">
        <f t="shared" si="55"/>
        <v>0</v>
      </c>
      <c r="AC63" s="119"/>
      <c r="AD63" s="120" t="str">
        <f t="shared" si="56"/>
        <v xml:space="preserve"> </v>
      </c>
      <c r="AE63" s="121">
        <f t="shared" si="57"/>
        <v>0</v>
      </c>
      <c r="AF63" s="39">
        <f t="shared" si="58"/>
        <v>0</v>
      </c>
      <c r="AG63" s="64">
        <f t="shared" si="59"/>
        <v>53</v>
      </c>
      <c r="AH63" s="39">
        <f t="shared" si="60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0">
        <v>53</v>
      </c>
      <c r="BF63" s="120"/>
    </row>
    <row r="64" spans="1:58" x14ac:dyDescent="0.2">
      <c r="A64" s="38">
        <v>54</v>
      </c>
      <c r="B64" s="39">
        <f t="shared" si="41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42"/>
        <v xml:space="preserve"> </v>
      </c>
      <c r="J64" s="45">
        <f t="shared" si="43"/>
        <v>0</v>
      </c>
      <c r="K64" s="46"/>
      <c r="L64" s="47" t="str">
        <f t="shared" si="44"/>
        <v xml:space="preserve"> </v>
      </c>
      <c r="M64" s="48">
        <f t="shared" si="45"/>
        <v>0</v>
      </c>
      <c r="N64" s="49"/>
      <c r="O64" s="50" t="str">
        <f t="shared" si="46"/>
        <v xml:space="preserve"> </v>
      </c>
      <c r="P64" s="51">
        <f t="shared" si="47"/>
        <v>0</v>
      </c>
      <c r="Q64" s="52"/>
      <c r="R64" s="53" t="str">
        <f t="shared" si="48"/>
        <v xml:space="preserve"> </v>
      </c>
      <c r="S64" s="54">
        <f t="shared" si="49"/>
        <v>0</v>
      </c>
      <c r="T64" s="55"/>
      <c r="U64" s="56" t="str">
        <f t="shared" si="50"/>
        <v xml:space="preserve"> </v>
      </c>
      <c r="V64" s="57">
        <f t="shared" si="51"/>
        <v>0</v>
      </c>
      <c r="W64" s="58"/>
      <c r="X64" s="59" t="str">
        <f t="shared" si="52"/>
        <v xml:space="preserve"> </v>
      </c>
      <c r="Y64" s="60">
        <f t="shared" si="53"/>
        <v>0</v>
      </c>
      <c r="Z64" s="61"/>
      <c r="AA64" s="62" t="str">
        <f t="shared" si="54"/>
        <v xml:space="preserve"> </v>
      </c>
      <c r="AB64" s="63">
        <f t="shared" si="55"/>
        <v>0</v>
      </c>
      <c r="AC64" s="119"/>
      <c r="AD64" s="120" t="str">
        <f t="shared" si="56"/>
        <v xml:space="preserve"> </v>
      </c>
      <c r="AE64" s="121">
        <f t="shared" si="57"/>
        <v>0</v>
      </c>
      <c r="AF64" s="39">
        <f t="shared" si="58"/>
        <v>0</v>
      </c>
      <c r="AG64" s="64">
        <f t="shared" si="59"/>
        <v>54</v>
      </c>
      <c r="AH64" s="39">
        <f t="shared" si="60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0">
        <v>54</v>
      </c>
      <c r="BF64" s="120"/>
    </row>
    <row r="65" spans="1:58" x14ac:dyDescent="0.2">
      <c r="A65" s="38">
        <v>55</v>
      </c>
      <c r="B65" s="39">
        <f t="shared" si="41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42"/>
        <v xml:space="preserve"> </v>
      </c>
      <c r="J65" s="45">
        <f t="shared" si="43"/>
        <v>0</v>
      </c>
      <c r="K65" s="46"/>
      <c r="L65" s="47" t="str">
        <f t="shared" si="44"/>
        <v xml:space="preserve"> </v>
      </c>
      <c r="M65" s="48">
        <f t="shared" si="45"/>
        <v>0</v>
      </c>
      <c r="N65" s="49"/>
      <c r="O65" s="50" t="str">
        <f t="shared" si="46"/>
        <v xml:space="preserve"> </v>
      </c>
      <c r="P65" s="51">
        <f t="shared" si="47"/>
        <v>0</v>
      </c>
      <c r="Q65" s="52"/>
      <c r="R65" s="53" t="str">
        <f t="shared" si="48"/>
        <v xml:space="preserve"> </v>
      </c>
      <c r="S65" s="54">
        <f t="shared" si="49"/>
        <v>0</v>
      </c>
      <c r="T65" s="55"/>
      <c r="U65" s="56" t="str">
        <f t="shared" si="50"/>
        <v xml:space="preserve"> </v>
      </c>
      <c r="V65" s="57">
        <f t="shared" si="51"/>
        <v>0</v>
      </c>
      <c r="W65" s="58"/>
      <c r="X65" s="59" t="str">
        <f t="shared" si="52"/>
        <v xml:space="preserve"> </v>
      </c>
      <c r="Y65" s="60">
        <f t="shared" si="53"/>
        <v>0</v>
      </c>
      <c r="Z65" s="61"/>
      <c r="AA65" s="62" t="str">
        <f t="shared" si="54"/>
        <v xml:space="preserve"> </v>
      </c>
      <c r="AB65" s="63">
        <f t="shared" si="55"/>
        <v>0</v>
      </c>
      <c r="AC65" s="119"/>
      <c r="AD65" s="120" t="str">
        <f t="shared" si="56"/>
        <v xml:space="preserve"> </v>
      </c>
      <c r="AE65" s="121">
        <f t="shared" si="57"/>
        <v>0</v>
      </c>
      <c r="AF65" s="39">
        <f t="shared" si="58"/>
        <v>0</v>
      </c>
      <c r="AG65" s="64">
        <f t="shared" si="59"/>
        <v>55</v>
      </c>
      <c r="AH65" s="39">
        <f t="shared" si="60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0">
        <v>55</v>
      </c>
      <c r="BF65" s="120"/>
    </row>
    <row r="66" spans="1:58" x14ac:dyDescent="0.2">
      <c r="A66" s="38">
        <v>56</v>
      </c>
      <c r="B66" s="39">
        <f t="shared" si="41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42"/>
        <v xml:space="preserve"> </v>
      </c>
      <c r="J66" s="45">
        <f t="shared" si="43"/>
        <v>0</v>
      </c>
      <c r="K66" s="46"/>
      <c r="L66" s="47" t="str">
        <f t="shared" si="44"/>
        <v xml:space="preserve"> </v>
      </c>
      <c r="M66" s="48">
        <f t="shared" si="45"/>
        <v>0</v>
      </c>
      <c r="N66" s="49"/>
      <c r="O66" s="50" t="str">
        <f t="shared" si="46"/>
        <v xml:space="preserve"> </v>
      </c>
      <c r="P66" s="51">
        <f t="shared" si="47"/>
        <v>0</v>
      </c>
      <c r="Q66" s="52"/>
      <c r="R66" s="53" t="str">
        <f t="shared" si="48"/>
        <v xml:space="preserve"> </v>
      </c>
      <c r="S66" s="54">
        <f t="shared" si="49"/>
        <v>0</v>
      </c>
      <c r="T66" s="55"/>
      <c r="U66" s="56" t="str">
        <f t="shared" si="50"/>
        <v xml:space="preserve"> </v>
      </c>
      <c r="V66" s="57">
        <f t="shared" si="51"/>
        <v>0</v>
      </c>
      <c r="W66" s="58"/>
      <c r="X66" s="59" t="str">
        <f t="shared" si="52"/>
        <v xml:space="preserve"> </v>
      </c>
      <c r="Y66" s="60">
        <f t="shared" si="53"/>
        <v>0</v>
      </c>
      <c r="Z66" s="61"/>
      <c r="AA66" s="62" t="str">
        <f t="shared" si="54"/>
        <v xml:space="preserve"> </v>
      </c>
      <c r="AB66" s="63">
        <f t="shared" si="55"/>
        <v>0</v>
      </c>
      <c r="AC66" s="119"/>
      <c r="AD66" s="120" t="str">
        <f t="shared" si="56"/>
        <v xml:space="preserve"> </v>
      </c>
      <c r="AE66" s="121">
        <f t="shared" si="57"/>
        <v>0</v>
      </c>
      <c r="AF66" s="39">
        <f t="shared" si="58"/>
        <v>0</v>
      </c>
      <c r="AG66" s="64">
        <f t="shared" si="59"/>
        <v>56</v>
      </c>
      <c r="AH66" s="39">
        <f t="shared" si="60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0">
        <v>56</v>
      </c>
      <c r="BF66" s="120"/>
    </row>
    <row r="67" spans="1:58" x14ac:dyDescent="0.2">
      <c r="A67" s="38">
        <v>57</v>
      </c>
      <c r="B67" s="39">
        <f t="shared" si="41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42"/>
        <v xml:space="preserve"> </v>
      </c>
      <c r="J67" s="45">
        <f t="shared" si="43"/>
        <v>0</v>
      </c>
      <c r="K67" s="46"/>
      <c r="L67" s="47" t="str">
        <f t="shared" si="44"/>
        <v xml:space="preserve"> </v>
      </c>
      <c r="M67" s="48">
        <f t="shared" si="45"/>
        <v>0</v>
      </c>
      <c r="N67" s="49"/>
      <c r="O67" s="50" t="str">
        <f t="shared" si="46"/>
        <v xml:space="preserve"> </v>
      </c>
      <c r="P67" s="51">
        <f t="shared" si="47"/>
        <v>0</v>
      </c>
      <c r="Q67" s="52"/>
      <c r="R67" s="53" t="str">
        <f t="shared" si="48"/>
        <v xml:space="preserve"> </v>
      </c>
      <c r="S67" s="54">
        <f t="shared" si="49"/>
        <v>0</v>
      </c>
      <c r="T67" s="55"/>
      <c r="U67" s="56" t="str">
        <f t="shared" si="50"/>
        <v xml:space="preserve"> </v>
      </c>
      <c r="V67" s="57">
        <f t="shared" si="51"/>
        <v>0</v>
      </c>
      <c r="W67" s="58"/>
      <c r="X67" s="59" t="str">
        <f t="shared" si="52"/>
        <v xml:space="preserve"> </v>
      </c>
      <c r="Y67" s="60">
        <f t="shared" si="53"/>
        <v>0</v>
      </c>
      <c r="Z67" s="61"/>
      <c r="AA67" s="62" t="str">
        <f t="shared" si="54"/>
        <v xml:space="preserve"> </v>
      </c>
      <c r="AB67" s="63">
        <f t="shared" si="55"/>
        <v>0</v>
      </c>
      <c r="AC67" s="119"/>
      <c r="AD67" s="120" t="str">
        <f t="shared" si="56"/>
        <v xml:space="preserve"> </v>
      </c>
      <c r="AE67" s="121">
        <f t="shared" si="57"/>
        <v>0</v>
      </c>
      <c r="AF67" s="39">
        <f t="shared" si="58"/>
        <v>0</v>
      </c>
      <c r="AG67" s="64">
        <f t="shared" si="59"/>
        <v>57</v>
      </c>
      <c r="AH67" s="39">
        <f t="shared" si="60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0">
        <v>57</v>
      </c>
      <c r="BF67" s="120"/>
    </row>
    <row r="68" spans="1:58" x14ac:dyDescent="0.2">
      <c r="A68" s="38">
        <v>58</v>
      </c>
      <c r="B68" s="39">
        <f t="shared" si="41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42"/>
        <v xml:space="preserve"> </v>
      </c>
      <c r="J68" s="45">
        <f t="shared" si="43"/>
        <v>0</v>
      </c>
      <c r="K68" s="46"/>
      <c r="L68" s="47" t="str">
        <f t="shared" si="44"/>
        <v xml:space="preserve"> </v>
      </c>
      <c r="M68" s="48">
        <f t="shared" si="45"/>
        <v>0</v>
      </c>
      <c r="N68" s="49"/>
      <c r="O68" s="50" t="str">
        <f t="shared" si="46"/>
        <v xml:space="preserve"> </v>
      </c>
      <c r="P68" s="51">
        <f t="shared" si="47"/>
        <v>0</v>
      </c>
      <c r="Q68" s="52"/>
      <c r="R68" s="53" t="str">
        <f t="shared" si="48"/>
        <v xml:space="preserve"> </v>
      </c>
      <c r="S68" s="54">
        <f t="shared" si="49"/>
        <v>0</v>
      </c>
      <c r="T68" s="55"/>
      <c r="U68" s="56" t="str">
        <f t="shared" si="50"/>
        <v xml:space="preserve"> </v>
      </c>
      <c r="V68" s="57">
        <f t="shared" si="51"/>
        <v>0</v>
      </c>
      <c r="W68" s="58"/>
      <c r="X68" s="59" t="str">
        <f t="shared" si="52"/>
        <v xml:space="preserve"> </v>
      </c>
      <c r="Y68" s="60">
        <f t="shared" si="53"/>
        <v>0</v>
      </c>
      <c r="Z68" s="61"/>
      <c r="AA68" s="62" t="str">
        <f t="shared" si="54"/>
        <v xml:space="preserve"> </v>
      </c>
      <c r="AB68" s="63">
        <f t="shared" si="55"/>
        <v>0</v>
      </c>
      <c r="AC68" s="119"/>
      <c r="AD68" s="120" t="str">
        <f t="shared" si="56"/>
        <v xml:space="preserve"> </v>
      </c>
      <c r="AE68" s="121">
        <f t="shared" si="57"/>
        <v>0</v>
      </c>
      <c r="AF68" s="39">
        <f t="shared" si="58"/>
        <v>0</v>
      </c>
      <c r="AG68" s="64">
        <f t="shared" si="59"/>
        <v>58</v>
      </c>
      <c r="AH68" s="39">
        <f t="shared" si="60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0">
        <v>58</v>
      </c>
      <c r="BF68" s="120"/>
    </row>
    <row r="69" spans="1:58" x14ac:dyDescent="0.2">
      <c r="A69" s="38">
        <v>59</v>
      </c>
      <c r="B69" s="39">
        <f t="shared" si="41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42"/>
        <v xml:space="preserve"> </v>
      </c>
      <c r="J69" s="45">
        <f t="shared" si="43"/>
        <v>0</v>
      </c>
      <c r="K69" s="46"/>
      <c r="L69" s="47" t="str">
        <f t="shared" si="44"/>
        <v xml:space="preserve"> </v>
      </c>
      <c r="M69" s="48">
        <f t="shared" si="45"/>
        <v>0</v>
      </c>
      <c r="N69" s="49"/>
      <c r="O69" s="50" t="str">
        <f t="shared" si="46"/>
        <v xml:space="preserve"> </v>
      </c>
      <c r="P69" s="51">
        <f t="shared" si="47"/>
        <v>0</v>
      </c>
      <c r="Q69" s="52"/>
      <c r="R69" s="53" t="str">
        <f t="shared" si="48"/>
        <v xml:space="preserve"> </v>
      </c>
      <c r="S69" s="54">
        <f t="shared" si="49"/>
        <v>0</v>
      </c>
      <c r="T69" s="55"/>
      <c r="U69" s="56" t="str">
        <f t="shared" si="50"/>
        <v xml:space="preserve"> </v>
      </c>
      <c r="V69" s="57">
        <f t="shared" si="51"/>
        <v>0</v>
      </c>
      <c r="W69" s="58"/>
      <c r="X69" s="59" t="str">
        <f t="shared" si="52"/>
        <v xml:space="preserve"> </v>
      </c>
      <c r="Y69" s="60">
        <f t="shared" si="53"/>
        <v>0</v>
      </c>
      <c r="Z69" s="61"/>
      <c r="AA69" s="62" t="str">
        <f t="shared" si="54"/>
        <v xml:space="preserve"> </v>
      </c>
      <c r="AB69" s="63">
        <f t="shared" si="55"/>
        <v>0</v>
      </c>
      <c r="AC69" s="119"/>
      <c r="AD69" s="120" t="str">
        <f t="shared" si="56"/>
        <v xml:space="preserve"> </v>
      </c>
      <c r="AE69" s="121">
        <f t="shared" si="57"/>
        <v>0</v>
      </c>
      <c r="AF69" s="39">
        <f t="shared" si="58"/>
        <v>0</v>
      </c>
      <c r="AG69" s="64">
        <f t="shared" si="59"/>
        <v>59</v>
      </c>
      <c r="AH69" s="39">
        <f t="shared" si="6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0">
        <v>59</v>
      </c>
      <c r="BF69" s="120"/>
    </row>
    <row r="70" spans="1:58" x14ac:dyDescent="0.2">
      <c r="A70" s="38">
        <v>60</v>
      </c>
      <c r="B70" s="39">
        <f t="shared" si="41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ref="I70:I92" si="61">IF(SUMIF(AK$11:AK$97,$C70,AJ$11:AJ$97)=0," ",SUMIF(AK$11:AK$97,$C70,AJ$11:AJ$97))</f>
        <v xml:space="preserve"> </v>
      </c>
      <c r="J70" s="45">
        <f t="shared" si="43"/>
        <v>0</v>
      </c>
      <c r="K70" s="46"/>
      <c r="L70" s="47" t="str">
        <f t="shared" si="44"/>
        <v xml:space="preserve"> </v>
      </c>
      <c r="M70" s="48">
        <f t="shared" si="45"/>
        <v>0</v>
      </c>
      <c r="N70" s="49"/>
      <c r="O70" s="50" t="str">
        <f t="shared" si="46"/>
        <v xml:space="preserve"> </v>
      </c>
      <c r="P70" s="51">
        <f t="shared" si="47"/>
        <v>0</v>
      </c>
      <c r="Q70" s="52"/>
      <c r="R70" s="53" t="str">
        <f t="shared" si="48"/>
        <v xml:space="preserve"> </v>
      </c>
      <c r="S70" s="54">
        <f t="shared" si="49"/>
        <v>0</v>
      </c>
      <c r="T70" s="55"/>
      <c r="U70" s="56" t="str">
        <f t="shared" si="50"/>
        <v xml:space="preserve"> </v>
      </c>
      <c r="V70" s="57">
        <f t="shared" si="51"/>
        <v>0</v>
      </c>
      <c r="W70" s="58"/>
      <c r="X70" s="59" t="str">
        <f t="shared" si="52"/>
        <v xml:space="preserve"> </v>
      </c>
      <c r="Y70" s="60">
        <f t="shared" si="53"/>
        <v>0</v>
      </c>
      <c r="Z70" s="61"/>
      <c r="AA70" s="62" t="str">
        <f t="shared" si="54"/>
        <v xml:space="preserve"> </v>
      </c>
      <c r="AB70" s="63">
        <f t="shared" si="55"/>
        <v>0</v>
      </c>
      <c r="AC70" s="119"/>
      <c r="AD70" s="120" t="str">
        <f t="shared" si="56"/>
        <v xml:space="preserve"> </v>
      </c>
      <c r="AE70" s="121">
        <f t="shared" si="57"/>
        <v>0</v>
      </c>
      <c r="AF70" s="39">
        <f t="shared" si="58"/>
        <v>0</v>
      </c>
      <c r="AG70" s="64">
        <f t="shared" si="59"/>
        <v>60</v>
      </c>
      <c r="AH70" s="39">
        <f t="shared" si="6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0">
        <v>60</v>
      </c>
      <c r="BF70" s="120"/>
    </row>
    <row r="71" spans="1:58" x14ac:dyDescent="0.2">
      <c r="A71" s="38">
        <v>61</v>
      </c>
      <c r="B71" s="39">
        <f t="shared" si="41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61"/>
        <v xml:space="preserve"> </v>
      </c>
      <c r="J71" s="45">
        <f t="shared" si="43"/>
        <v>0</v>
      </c>
      <c r="K71" s="46"/>
      <c r="L71" s="47" t="str">
        <f t="shared" si="44"/>
        <v xml:space="preserve"> </v>
      </c>
      <c r="M71" s="48">
        <f t="shared" si="45"/>
        <v>0</v>
      </c>
      <c r="N71" s="49"/>
      <c r="O71" s="50" t="str">
        <f t="shared" si="46"/>
        <v xml:space="preserve"> </v>
      </c>
      <c r="P71" s="51">
        <f t="shared" si="47"/>
        <v>0</v>
      </c>
      <c r="Q71" s="52"/>
      <c r="R71" s="53" t="str">
        <f t="shared" si="48"/>
        <v xml:space="preserve"> </v>
      </c>
      <c r="S71" s="54">
        <f t="shared" si="49"/>
        <v>0</v>
      </c>
      <c r="T71" s="55"/>
      <c r="U71" s="56" t="str">
        <f t="shared" si="50"/>
        <v xml:space="preserve"> </v>
      </c>
      <c r="V71" s="57">
        <f t="shared" si="51"/>
        <v>0</v>
      </c>
      <c r="W71" s="58"/>
      <c r="X71" s="59" t="str">
        <f t="shared" si="52"/>
        <v xml:space="preserve"> </v>
      </c>
      <c r="Y71" s="60">
        <f t="shared" si="53"/>
        <v>0</v>
      </c>
      <c r="Z71" s="61"/>
      <c r="AA71" s="62" t="str">
        <f t="shared" si="54"/>
        <v xml:space="preserve"> </v>
      </c>
      <c r="AB71" s="63">
        <f t="shared" si="55"/>
        <v>0</v>
      </c>
      <c r="AC71" s="119"/>
      <c r="AD71" s="120" t="str">
        <f t="shared" si="56"/>
        <v xml:space="preserve"> </v>
      </c>
      <c r="AE71" s="121">
        <f t="shared" si="57"/>
        <v>0</v>
      </c>
      <c r="AF71" s="39">
        <f t="shared" si="58"/>
        <v>0</v>
      </c>
      <c r="AG71" s="64">
        <f t="shared" si="59"/>
        <v>61</v>
      </c>
      <c r="AH71" s="39">
        <f t="shared" si="6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0">
        <v>61</v>
      </c>
      <c r="BF71" s="120"/>
    </row>
    <row r="72" spans="1:58" x14ac:dyDescent="0.2">
      <c r="A72" s="38">
        <v>62</v>
      </c>
      <c r="B72" s="39">
        <f t="shared" si="41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61"/>
        <v xml:space="preserve"> </v>
      </c>
      <c r="J72" s="45">
        <f t="shared" si="43"/>
        <v>0</v>
      </c>
      <c r="K72" s="46"/>
      <c r="L72" s="47" t="str">
        <f t="shared" si="44"/>
        <v xml:space="preserve"> </v>
      </c>
      <c r="M72" s="48">
        <f t="shared" si="45"/>
        <v>0</v>
      </c>
      <c r="N72" s="49"/>
      <c r="O72" s="50" t="str">
        <f t="shared" si="46"/>
        <v xml:space="preserve"> </v>
      </c>
      <c r="P72" s="51">
        <f t="shared" si="47"/>
        <v>0</v>
      </c>
      <c r="Q72" s="52"/>
      <c r="R72" s="53" t="str">
        <f t="shared" si="48"/>
        <v xml:space="preserve"> </v>
      </c>
      <c r="S72" s="54">
        <f t="shared" si="49"/>
        <v>0</v>
      </c>
      <c r="T72" s="55"/>
      <c r="U72" s="56" t="str">
        <f t="shared" si="50"/>
        <v xml:space="preserve"> </v>
      </c>
      <c r="V72" s="57">
        <f t="shared" si="51"/>
        <v>0</v>
      </c>
      <c r="W72" s="58"/>
      <c r="X72" s="59" t="str">
        <f t="shared" si="52"/>
        <v xml:space="preserve"> </v>
      </c>
      <c r="Y72" s="60">
        <f t="shared" si="53"/>
        <v>0</v>
      </c>
      <c r="Z72" s="61"/>
      <c r="AA72" s="62" t="str">
        <f t="shared" si="54"/>
        <v xml:space="preserve"> </v>
      </c>
      <c r="AB72" s="63">
        <f t="shared" si="55"/>
        <v>0</v>
      </c>
      <c r="AC72" s="119"/>
      <c r="AD72" s="120" t="str">
        <f t="shared" si="56"/>
        <v xml:space="preserve"> </v>
      </c>
      <c r="AE72" s="121">
        <f t="shared" si="57"/>
        <v>0</v>
      </c>
      <c r="AF72" s="39">
        <f t="shared" si="58"/>
        <v>0</v>
      </c>
      <c r="AG72" s="64">
        <f t="shared" si="59"/>
        <v>62</v>
      </c>
      <c r="AH72" s="39">
        <f t="shared" si="6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0">
        <v>62</v>
      </c>
      <c r="BF72" s="120"/>
    </row>
    <row r="73" spans="1:58" x14ac:dyDescent="0.2">
      <c r="A73" s="38">
        <v>63</v>
      </c>
      <c r="B73" s="39">
        <f t="shared" si="41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61"/>
        <v xml:space="preserve"> </v>
      </c>
      <c r="J73" s="45">
        <f t="shared" si="43"/>
        <v>0</v>
      </c>
      <c r="K73" s="46"/>
      <c r="L73" s="47" t="str">
        <f t="shared" si="44"/>
        <v xml:space="preserve"> </v>
      </c>
      <c r="M73" s="48">
        <f t="shared" si="45"/>
        <v>0</v>
      </c>
      <c r="N73" s="49"/>
      <c r="O73" s="50" t="str">
        <f t="shared" si="46"/>
        <v xml:space="preserve"> </v>
      </c>
      <c r="P73" s="51">
        <f t="shared" si="47"/>
        <v>0</v>
      </c>
      <c r="Q73" s="52"/>
      <c r="R73" s="53" t="str">
        <f t="shared" si="48"/>
        <v xml:space="preserve"> </v>
      </c>
      <c r="S73" s="54">
        <f t="shared" si="49"/>
        <v>0</v>
      </c>
      <c r="T73" s="55"/>
      <c r="U73" s="56" t="str">
        <f t="shared" si="50"/>
        <v xml:space="preserve"> </v>
      </c>
      <c r="V73" s="57">
        <f t="shared" si="51"/>
        <v>0</v>
      </c>
      <c r="W73" s="58"/>
      <c r="X73" s="59" t="str">
        <f t="shared" si="52"/>
        <v xml:space="preserve"> </v>
      </c>
      <c r="Y73" s="60">
        <f t="shared" si="53"/>
        <v>0</v>
      </c>
      <c r="Z73" s="61"/>
      <c r="AA73" s="62" t="str">
        <f t="shared" si="54"/>
        <v xml:space="preserve"> </v>
      </c>
      <c r="AB73" s="63">
        <f t="shared" si="55"/>
        <v>0</v>
      </c>
      <c r="AC73" s="119"/>
      <c r="AD73" s="120" t="str">
        <f t="shared" si="56"/>
        <v xml:space="preserve"> </v>
      </c>
      <c r="AE73" s="121">
        <f t="shared" si="57"/>
        <v>0</v>
      </c>
      <c r="AF73" s="39">
        <f t="shared" si="58"/>
        <v>0</v>
      </c>
      <c r="AG73" s="64">
        <f t="shared" si="59"/>
        <v>63</v>
      </c>
      <c r="AH73" s="39">
        <f t="shared" si="6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0">
        <v>63</v>
      </c>
      <c r="BF73" s="120"/>
    </row>
    <row r="74" spans="1:58" x14ac:dyDescent="0.2">
      <c r="A74" s="38">
        <v>64</v>
      </c>
      <c r="B74" s="39">
        <f t="shared" si="41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61"/>
        <v xml:space="preserve"> </v>
      </c>
      <c r="J74" s="45">
        <f t="shared" si="43"/>
        <v>0</v>
      </c>
      <c r="K74" s="46"/>
      <c r="L74" s="47" t="str">
        <f t="shared" si="44"/>
        <v xml:space="preserve"> </v>
      </c>
      <c r="M74" s="48">
        <f t="shared" si="45"/>
        <v>0</v>
      </c>
      <c r="N74" s="49"/>
      <c r="O74" s="50" t="str">
        <f t="shared" si="46"/>
        <v xml:space="preserve"> </v>
      </c>
      <c r="P74" s="51">
        <f t="shared" si="47"/>
        <v>0</v>
      </c>
      <c r="Q74" s="52"/>
      <c r="R74" s="53" t="str">
        <f t="shared" si="48"/>
        <v xml:space="preserve"> </v>
      </c>
      <c r="S74" s="54">
        <f t="shared" si="49"/>
        <v>0</v>
      </c>
      <c r="T74" s="55"/>
      <c r="U74" s="56" t="str">
        <f t="shared" si="50"/>
        <v xml:space="preserve"> </v>
      </c>
      <c r="V74" s="57">
        <f t="shared" si="51"/>
        <v>0</v>
      </c>
      <c r="W74" s="58"/>
      <c r="X74" s="59" t="str">
        <f t="shared" si="52"/>
        <v xml:space="preserve"> </v>
      </c>
      <c r="Y74" s="60">
        <f t="shared" si="53"/>
        <v>0</v>
      </c>
      <c r="Z74" s="61"/>
      <c r="AA74" s="62" t="str">
        <f t="shared" si="54"/>
        <v xml:space="preserve"> </v>
      </c>
      <c r="AB74" s="63">
        <f t="shared" si="55"/>
        <v>0</v>
      </c>
      <c r="AC74" s="119"/>
      <c r="AD74" s="120" t="str">
        <f t="shared" si="56"/>
        <v xml:space="preserve"> </v>
      </c>
      <c r="AE74" s="121">
        <f t="shared" si="57"/>
        <v>0</v>
      </c>
      <c r="AF74" s="39">
        <f t="shared" si="58"/>
        <v>0</v>
      </c>
      <c r="AG74" s="64">
        <f t="shared" si="59"/>
        <v>64</v>
      </c>
      <c r="AH74" s="39">
        <f t="shared" si="6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0">
        <v>64</v>
      </c>
      <c r="BF74" s="120"/>
    </row>
    <row r="75" spans="1:58" x14ac:dyDescent="0.2">
      <c r="A75" s="38">
        <v>65</v>
      </c>
      <c r="B75" s="39">
        <f t="shared" ref="B75:B90" si="6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61"/>
        <v xml:space="preserve"> </v>
      </c>
      <c r="J75" s="45">
        <f t="shared" ref="J75:J90" si="63">IF(I75=" ",0,IF(I75=1,50,IF(I75=2,48,IF(I75=3,46,IF(I75=4,44,IF(I75=5,42,IF(AND(I75&gt;5,I75&lt;45),46-I75,2)))))))</f>
        <v>0</v>
      </c>
      <c r="K75" s="46"/>
      <c r="L75" s="47" t="str">
        <f t="shared" ref="L75:L92" si="64">IF(SUMIF(AN$11:AN$97,$C75,AM$11:AM$97)=0," ",SUMIF(AN$11:AN$97,$C75,AM$11:AM$97))</f>
        <v xml:space="preserve"> </v>
      </c>
      <c r="M75" s="48">
        <f t="shared" ref="M75:M90" si="65">IF(L75=" ",0,IF(L75=1,50,IF(L75=2,48,IF(L75=3,46,IF(L75=4,44,IF(L75=5,42,IF(AND(L75&gt;5,L75&lt;45),46-L75,2)))))))</f>
        <v>0</v>
      </c>
      <c r="N75" s="49"/>
      <c r="O75" s="50" t="str">
        <f t="shared" ref="O75:O92" si="66">IF(SUMIF(AQ$11:AQ$97,$C75,AP$11:AP$97)=0," ",SUMIF(AQ$11:AQ$97,$C75,AP$11:AP$97))</f>
        <v xml:space="preserve"> </v>
      </c>
      <c r="P75" s="51">
        <f t="shared" ref="P75:P90" si="67">IF(O75=" ",0,IF(O75=1,50,IF(O75=2,48,IF(O75=3,46,IF(O75=4,44,IF(O75=5,42,IF(AND(O75&gt;5,O75&lt;45),46-O75,2)))))))</f>
        <v>0</v>
      </c>
      <c r="Q75" s="52"/>
      <c r="R75" s="53" t="str">
        <f t="shared" ref="R75:R92" si="68">IF(SUMIF(AT$11:AT$97,$C75,AS$11:AS$97)=0," ",SUMIF(AT$11:AT$97,$C75,AS$11:AS$97))</f>
        <v xml:space="preserve"> </v>
      </c>
      <c r="S75" s="54">
        <f t="shared" ref="S75:S90" si="69">IF(R75=" ",0,IF(R75=1,50,IF(R75=2,48,IF(R75=3,46,IF(R75=4,44,IF(R75=5,42,IF(AND(R75&gt;5,R75&lt;45),46-R75,2)))))))</f>
        <v>0</v>
      </c>
      <c r="T75" s="55"/>
      <c r="U75" s="56" t="str">
        <f t="shared" ref="U75:U92" si="70">IF(SUMIF(AW$11:AW$97,$C75,AV$11:AV$97)=0," ",SUMIF(AW$11:AW$97,$C75,AV$11:AV$97))</f>
        <v xml:space="preserve"> </v>
      </c>
      <c r="V75" s="57">
        <f t="shared" ref="V75:V90" si="71">IF(U75=" ",0,IF(U75=1,50,IF(U75=2,48,IF(U75=3,46,IF(U75=4,44,IF(U75=5,42,IF(AND(U75&gt;5,U75&lt;45),46-U75,2)))))))</f>
        <v>0</v>
      </c>
      <c r="W75" s="58"/>
      <c r="X75" s="59" t="str">
        <f t="shared" ref="X75:X92" si="72">IF(SUMIF(AZ$11:AZ$97,$C75,AY$11:AY$97)=0," ",SUMIF(AZ$11:AZ$97,$C75,AY$11:AY$97))</f>
        <v xml:space="preserve"> </v>
      </c>
      <c r="Y75" s="60">
        <f t="shared" ref="Y75:Y90" si="73">IF(X75=" ",0,IF(X75=1,50,IF(X75=2,48,IF(X75=3,46,IF(X75=4,44,IF(X75=5,42,IF(AND(X75&gt;5,X75&lt;45),46-X75,2)))))))</f>
        <v>0</v>
      </c>
      <c r="Z75" s="61"/>
      <c r="AA75" s="62" t="str">
        <f t="shared" ref="AA75:AA92" si="74">IF(SUMIF(BC$11:BC$97,$C75,BB$11:BB$97)=0," ",SUMIF(BC$11:BC$97,$C75,BB$11:BB$97))</f>
        <v xml:space="preserve"> </v>
      </c>
      <c r="AB75" s="63">
        <f t="shared" ref="AB75:AB90" si="75">IF(AA75=" ",0,IF(AA75=1,50,IF(AA75=2,48,IF(AA75=3,46,IF(AA75=4,44,IF(AA75=5,42,IF(AND(AA75&gt;5,AA75&lt;45),46-AA75,2)))))))</f>
        <v>0</v>
      </c>
      <c r="AC75" s="119"/>
      <c r="AD75" s="120" t="str">
        <f t="shared" ref="AD75:AD92" si="76">IF(SUMIF(BF$11:BF$97,$C75,BE$11:BE$97)=0," ",SUMIF(BF$11:BF$97,$C75,BE$11:BE$97))</f>
        <v xml:space="preserve"> </v>
      </c>
      <c r="AE75" s="121">
        <f t="shared" ref="AE75:AE90" si="77">IF(AD75=" ",0,IF(AD75=1,50,IF(AD75=2,48,IF(AD75=3,46,IF(AD75=4,44,IF(AD75=5,42,IF(AND(AD75&gt;5,AD75&lt;45),46-AD75,2)))))))</f>
        <v>0</v>
      </c>
      <c r="AF75" s="39">
        <f t="shared" ref="AF75:AF91" si="78">J75+M75+P75+S75+V75+Y75+AB75+AE75</f>
        <v>0</v>
      </c>
      <c r="AG75" s="64">
        <f t="shared" ref="AG75:AG90" si="79">A75</f>
        <v>65</v>
      </c>
      <c r="AH75" s="39">
        <f t="shared" ref="AH75:AH91" si="80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0">
        <v>65</v>
      </c>
      <c r="BF75" s="120"/>
    </row>
    <row r="76" spans="1:58" x14ac:dyDescent="0.2">
      <c r="A76" s="38">
        <v>66</v>
      </c>
      <c r="B76" s="39">
        <f t="shared" si="6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61"/>
        <v xml:space="preserve"> </v>
      </c>
      <c r="J76" s="45">
        <f t="shared" si="63"/>
        <v>0</v>
      </c>
      <c r="K76" s="46"/>
      <c r="L76" s="47" t="str">
        <f t="shared" si="64"/>
        <v xml:space="preserve"> </v>
      </c>
      <c r="M76" s="48">
        <f t="shared" si="65"/>
        <v>0</v>
      </c>
      <c r="N76" s="49"/>
      <c r="O76" s="50" t="str">
        <f t="shared" si="66"/>
        <v xml:space="preserve"> </v>
      </c>
      <c r="P76" s="51">
        <f t="shared" si="67"/>
        <v>0</v>
      </c>
      <c r="Q76" s="52"/>
      <c r="R76" s="53" t="str">
        <f t="shared" si="68"/>
        <v xml:space="preserve"> </v>
      </c>
      <c r="S76" s="54">
        <f t="shared" si="69"/>
        <v>0</v>
      </c>
      <c r="T76" s="55"/>
      <c r="U76" s="56" t="str">
        <f t="shared" si="70"/>
        <v xml:space="preserve"> </v>
      </c>
      <c r="V76" s="57">
        <f t="shared" si="71"/>
        <v>0</v>
      </c>
      <c r="W76" s="58"/>
      <c r="X76" s="59" t="str">
        <f t="shared" si="72"/>
        <v xml:space="preserve"> </v>
      </c>
      <c r="Y76" s="60">
        <f t="shared" si="73"/>
        <v>0</v>
      </c>
      <c r="Z76" s="61"/>
      <c r="AA76" s="62" t="str">
        <f t="shared" si="74"/>
        <v xml:space="preserve"> </v>
      </c>
      <c r="AB76" s="63">
        <f t="shared" si="75"/>
        <v>0</v>
      </c>
      <c r="AC76" s="119"/>
      <c r="AD76" s="120" t="str">
        <f t="shared" si="76"/>
        <v xml:space="preserve"> </v>
      </c>
      <c r="AE76" s="121">
        <f t="shared" si="77"/>
        <v>0</v>
      </c>
      <c r="AF76" s="39">
        <f t="shared" si="78"/>
        <v>0</v>
      </c>
      <c r="AG76" s="64">
        <f t="shared" si="79"/>
        <v>66</v>
      </c>
      <c r="AH76" s="39">
        <f t="shared" si="80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0">
        <v>66</v>
      </c>
      <c r="BF76" s="120"/>
    </row>
    <row r="77" spans="1:58" x14ac:dyDescent="0.2">
      <c r="A77" s="38">
        <v>67</v>
      </c>
      <c r="B77" s="39">
        <f t="shared" si="6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61"/>
        <v xml:space="preserve"> </v>
      </c>
      <c r="J77" s="45">
        <f t="shared" si="63"/>
        <v>0</v>
      </c>
      <c r="K77" s="46"/>
      <c r="L77" s="47" t="str">
        <f t="shared" si="64"/>
        <v xml:space="preserve"> </v>
      </c>
      <c r="M77" s="48">
        <f t="shared" si="65"/>
        <v>0</v>
      </c>
      <c r="N77" s="49"/>
      <c r="O77" s="50" t="str">
        <f t="shared" si="66"/>
        <v xml:space="preserve"> </v>
      </c>
      <c r="P77" s="51">
        <f t="shared" si="67"/>
        <v>0</v>
      </c>
      <c r="Q77" s="52"/>
      <c r="R77" s="53" t="str">
        <f t="shared" si="68"/>
        <v xml:space="preserve"> </v>
      </c>
      <c r="S77" s="54">
        <f t="shared" si="69"/>
        <v>0</v>
      </c>
      <c r="T77" s="55"/>
      <c r="U77" s="56" t="str">
        <f t="shared" si="70"/>
        <v xml:space="preserve"> </v>
      </c>
      <c r="V77" s="57">
        <f t="shared" si="71"/>
        <v>0</v>
      </c>
      <c r="W77" s="58"/>
      <c r="X77" s="59" t="str">
        <f t="shared" si="72"/>
        <v xml:space="preserve"> </v>
      </c>
      <c r="Y77" s="60">
        <f t="shared" si="73"/>
        <v>0</v>
      </c>
      <c r="Z77" s="61"/>
      <c r="AA77" s="62" t="str">
        <f t="shared" si="74"/>
        <v xml:space="preserve"> </v>
      </c>
      <c r="AB77" s="63">
        <f t="shared" si="75"/>
        <v>0</v>
      </c>
      <c r="AC77" s="119"/>
      <c r="AD77" s="120" t="str">
        <f t="shared" si="76"/>
        <v xml:space="preserve"> </v>
      </c>
      <c r="AE77" s="121">
        <f t="shared" si="77"/>
        <v>0</v>
      </c>
      <c r="AF77" s="39">
        <f t="shared" si="78"/>
        <v>0</v>
      </c>
      <c r="AG77" s="64">
        <f t="shared" si="79"/>
        <v>67</v>
      </c>
      <c r="AH77" s="39">
        <f t="shared" si="80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0">
        <v>67</v>
      </c>
      <c r="BF77" s="120"/>
    </row>
    <row r="78" spans="1:58" x14ac:dyDescent="0.2">
      <c r="A78" s="38">
        <v>68</v>
      </c>
      <c r="B78" s="39">
        <f t="shared" si="6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61"/>
        <v xml:space="preserve"> </v>
      </c>
      <c r="J78" s="45">
        <f t="shared" si="63"/>
        <v>0</v>
      </c>
      <c r="K78" s="46"/>
      <c r="L78" s="47" t="str">
        <f t="shared" si="64"/>
        <v xml:space="preserve"> </v>
      </c>
      <c r="M78" s="48">
        <f t="shared" si="65"/>
        <v>0</v>
      </c>
      <c r="N78" s="49"/>
      <c r="O78" s="50" t="str">
        <f t="shared" si="66"/>
        <v xml:space="preserve"> </v>
      </c>
      <c r="P78" s="51">
        <f t="shared" si="67"/>
        <v>0</v>
      </c>
      <c r="Q78" s="52"/>
      <c r="R78" s="53" t="str">
        <f t="shared" si="68"/>
        <v xml:space="preserve"> </v>
      </c>
      <c r="S78" s="54">
        <f t="shared" si="69"/>
        <v>0</v>
      </c>
      <c r="T78" s="55"/>
      <c r="U78" s="56" t="str">
        <f t="shared" si="70"/>
        <v xml:space="preserve"> </v>
      </c>
      <c r="V78" s="57">
        <f t="shared" si="71"/>
        <v>0</v>
      </c>
      <c r="W78" s="58"/>
      <c r="X78" s="59" t="str">
        <f t="shared" si="72"/>
        <v xml:space="preserve"> </v>
      </c>
      <c r="Y78" s="60">
        <f t="shared" si="73"/>
        <v>0</v>
      </c>
      <c r="Z78" s="61"/>
      <c r="AA78" s="62" t="str">
        <f t="shared" si="74"/>
        <v xml:space="preserve"> </v>
      </c>
      <c r="AB78" s="63">
        <f t="shared" si="75"/>
        <v>0</v>
      </c>
      <c r="AC78" s="119"/>
      <c r="AD78" s="120" t="str">
        <f t="shared" si="76"/>
        <v xml:space="preserve"> </v>
      </c>
      <c r="AE78" s="121">
        <f t="shared" si="77"/>
        <v>0</v>
      </c>
      <c r="AF78" s="39">
        <f t="shared" si="78"/>
        <v>0</v>
      </c>
      <c r="AG78" s="64">
        <f t="shared" si="79"/>
        <v>68</v>
      </c>
      <c r="AH78" s="39">
        <f t="shared" si="80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0">
        <v>68</v>
      </c>
      <c r="BF78" s="120"/>
    </row>
    <row r="79" spans="1:58" x14ac:dyDescent="0.2">
      <c r="A79" s="38">
        <v>69</v>
      </c>
      <c r="B79" s="39">
        <f t="shared" si="6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61"/>
        <v xml:space="preserve"> </v>
      </c>
      <c r="J79" s="45">
        <f t="shared" si="63"/>
        <v>0</v>
      </c>
      <c r="K79" s="46"/>
      <c r="L79" s="47" t="str">
        <f t="shared" si="64"/>
        <v xml:space="preserve"> </v>
      </c>
      <c r="M79" s="48">
        <f t="shared" si="65"/>
        <v>0</v>
      </c>
      <c r="N79" s="49"/>
      <c r="O79" s="50" t="str">
        <f t="shared" si="66"/>
        <v xml:space="preserve"> </v>
      </c>
      <c r="P79" s="51">
        <f t="shared" si="67"/>
        <v>0</v>
      </c>
      <c r="Q79" s="52"/>
      <c r="R79" s="53" t="str">
        <f t="shared" si="68"/>
        <v xml:space="preserve"> </v>
      </c>
      <c r="S79" s="54">
        <f t="shared" si="69"/>
        <v>0</v>
      </c>
      <c r="T79" s="55"/>
      <c r="U79" s="56" t="str">
        <f t="shared" si="70"/>
        <v xml:space="preserve"> </v>
      </c>
      <c r="V79" s="57">
        <f t="shared" si="71"/>
        <v>0</v>
      </c>
      <c r="W79" s="58"/>
      <c r="X79" s="59" t="str">
        <f t="shared" si="72"/>
        <v xml:space="preserve"> </v>
      </c>
      <c r="Y79" s="60">
        <f t="shared" si="73"/>
        <v>0</v>
      </c>
      <c r="Z79" s="61"/>
      <c r="AA79" s="62" t="str">
        <f t="shared" si="74"/>
        <v xml:space="preserve"> </v>
      </c>
      <c r="AB79" s="63">
        <f t="shared" si="75"/>
        <v>0</v>
      </c>
      <c r="AC79" s="119"/>
      <c r="AD79" s="120" t="str">
        <f t="shared" si="76"/>
        <v xml:space="preserve"> </v>
      </c>
      <c r="AE79" s="121">
        <f t="shared" si="77"/>
        <v>0</v>
      </c>
      <c r="AF79" s="39">
        <f t="shared" si="78"/>
        <v>0</v>
      </c>
      <c r="AG79" s="64">
        <f t="shared" si="79"/>
        <v>69</v>
      </c>
      <c r="AH79" s="39">
        <f t="shared" si="80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0">
        <v>69</v>
      </c>
      <c r="BF79" s="120"/>
    </row>
    <row r="80" spans="1:58" x14ac:dyDescent="0.2">
      <c r="A80" s="38">
        <v>70</v>
      </c>
      <c r="B80" s="39">
        <f t="shared" si="6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61"/>
        <v xml:space="preserve"> </v>
      </c>
      <c r="J80" s="45">
        <f t="shared" si="63"/>
        <v>0</v>
      </c>
      <c r="K80" s="46"/>
      <c r="L80" s="47" t="str">
        <f t="shared" si="64"/>
        <v xml:space="preserve"> </v>
      </c>
      <c r="M80" s="48">
        <f t="shared" si="65"/>
        <v>0</v>
      </c>
      <c r="N80" s="49"/>
      <c r="O80" s="50" t="str">
        <f t="shared" si="66"/>
        <v xml:space="preserve"> </v>
      </c>
      <c r="P80" s="51">
        <f t="shared" si="67"/>
        <v>0</v>
      </c>
      <c r="Q80" s="52"/>
      <c r="R80" s="53" t="str">
        <f t="shared" si="68"/>
        <v xml:space="preserve"> </v>
      </c>
      <c r="S80" s="54">
        <f t="shared" si="69"/>
        <v>0</v>
      </c>
      <c r="T80" s="55"/>
      <c r="U80" s="56" t="str">
        <f t="shared" si="70"/>
        <v xml:space="preserve"> </v>
      </c>
      <c r="V80" s="57">
        <f t="shared" si="71"/>
        <v>0</v>
      </c>
      <c r="W80" s="58"/>
      <c r="X80" s="59" t="str">
        <f t="shared" si="72"/>
        <v xml:space="preserve"> </v>
      </c>
      <c r="Y80" s="60">
        <f t="shared" si="73"/>
        <v>0</v>
      </c>
      <c r="Z80" s="61"/>
      <c r="AA80" s="62" t="str">
        <f t="shared" si="74"/>
        <v xml:space="preserve"> </v>
      </c>
      <c r="AB80" s="63">
        <f t="shared" si="75"/>
        <v>0</v>
      </c>
      <c r="AC80" s="119"/>
      <c r="AD80" s="120" t="str">
        <f t="shared" si="76"/>
        <v xml:space="preserve"> </v>
      </c>
      <c r="AE80" s="121">
        <f t="shared" si="77"/>
        <v>0</v>
      </c>
      <c r="AF80" s="39">
        <f t="shared" si="78"/>
        <v>0</v>
      </c>
      <c r="AG80" s="64">
        <f t="shared" si="79"/>
        <v>70</v>
      </c>
      <c r="AH80" s="39">
        <f t="shared" si="80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0">
        <v>70</v>
      </c>
      <c r="BF80" s="120"/>
    </row>
    <row r="81" spans="1:58" x14ac:dyDescent="0.2">
      <c r="A81" s="38">
        <v>71</v>
      </c>
      <c r="B81" s="39">
        <f t="shared" si="6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61"/>
        <v xml:space="preserve"> </v>
      </c>
      <c r="J81" s="45">
        <f t="shared" si="63"/>
        <v>0</v>
      </c>
      <c r="K81" s="46"/>
      <c r="L81" s="47" t="str">
        <f t="shared" si="64"/>
        <v xml:space="preserve"> </v>
      </c>
      <c r="M81" s="48">
        <f t="shared" si="65"/>
        <v>0</v>
      </c>
      <c r="N81" s="49"/>
      <c r="O81" s="50" t="str">
        <f t="shared" si="66"/>
        <v xml:space="preserve"> </v>
      </c>
      <c r="P81" s="51">
        <f t="shared" si="67"/>
        <v>0</v>
      </c>
      <c r="Q81" s="52"/>
      <c r="R81" s="53" t="str">
        <f t="shared" si="68"/>
        <v xml:space="preserve"> </v>
      </c>
      <c r="S81" s="54">
        <f t="shared" si="69"/>
        <v>0</v>
      </c>
      <c r="T81" s="55"/>
      <c r="U81" s="56" t="str">
        <f t="shared" si="70"/>
        <v xml:space="preserve"> </v>
      </c>
      <c r="V81" s="57">
        <f t="shared" si="71"/>
        <v>0</v>
      </c>
      <c r="W81" s="58"/>
      <c r="X81" s="59" t="str">
        <f t="shared" si="72"/>
        <v xml:space="preserve"> </v>
      </c>
      <c r="Y81" s="60">
        <f t="shared" si="73"/>
        <v>0</v>
      </c>
      <c r="Z81" s="61"/>
      <c r="AA81" s="62" t="str">
        <f t="shared" si="74"/>
        <v xml:space="preserve"> </v>
      </c>
      <c r="AB81" s="63">
        <f t="shared" si="75"/>
        <v>0</v>
      </c>
      <c r="AC81" s="119"/>
      <c r="AD81" s="120" t="str">
        <f t="shared" si="76"/>
        <v xml:space="preserve"> </v>
      </c>
      <c r="AE81" s="121">
        <f t="shared" si="77"/>
        <v>0</v>
      </c>
      <c r="AF81" s="39">
        <f t="shared" si="78"/>
        <v>0</v>
      </c>
      <c r="AG81" s="64">
        <f t="shared" si="79"/>
        <v>71</v>
      </c>
      <c r="AH81" s="39">
        <f t="shared" si="80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0">
        <v>71</v>
      </c>
      <c r="BF81" s="120"/>
    </row>
    <row r="82" spans="1:58" x14ac:dyDescent="0.2">
      <c r="A82" s="38">
        <v>72</v>
      </c>
      <c r="B82" s="39">
        <f t="shared" si="6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61"/>
        <v xml:space="preserve"> </v>
      </c>
      <c r="J82" s="45">
        <f t="shared" si="63"/>
        <v>0</v>
      </c>
      <c r="K82" s="46"/>
      <c r="L82" s="47" t="str">
        <f t="shared" si="64"/>
        <v xml:space="preserve"> </v>
      </c>
      <c r="M82" s="48">
        <f t="shared" si="65"/>
        <v>0</v>
      </c>
      <c r="N82" s="49"/>
      <c r="O82" s="50" t="str">
        <f t="shared" si="66"/>
        <v xml:space="preserve"> </v>
      </c>
      <c r="P82" s="51">
        <f t="shared" si="67"/>
        <v>0</v>
      </c>
      <c r="Q82" s="52"/>
      <c r="R82" s="53" t="str">
        <f t="shared" si="68"/>
        <v xml:space="preserve"> </v>
      </c>
      <c r="S82" s="54">
        <f t="shared" si="69"/>
        <v>0</v>
      </c>
      <c r="T82" s="55"/>
      <c r="U82" s="56" t="str">
        <f t="shared" si="70"/>
        <v xml:space="preserve"> </v>
      </c>
      <c r="V82" s="57">
        <f t="shared" si="71"/>
        <v>0</v>
      </c>
      <c r="W82" s="58"/>
      <c r="X82" s="59" t="str">
        <f t="shared" si="72"/>
        <v xml:space="preserve"> </v>
      </c>
      <c r="Y82" s="60">
        <f t="shared" si="73"/>
        <v>0</v>
      </c>
      <c r="Z82" s="61"/>
      <c r="AA82" s="62" t="str">
        <f t="shared" si="74"/>
        <v xml:space="preserve"> </v>
      </c>
      <c r="AB82" s="63">
        <f t="shared" si="75"/>
        <v>0</v>
      </c>
      <c r="AC82" s="119"/>
      <c r="AD82" s="120" t="str">
        <f t="shared" si="76"/>
        <v xml:space="preserve"> </v>
      </c>
      <c r="AE82" s="121">
        <f t="shared" si="77"/>
        <v>0</v>
      </c>
      <c r="AF82" s="39">
        <f t="shared" si="78"/>
        <v>0</v>
      </c>
      <c r="AG82" s="64">
        <f t="shared" si="79"/>
        <v>72</v>
      </c>
      <c r="AH82" s="39">
        <f t="shared" si="80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0">
        <v>72</v>
      </c>
      <c r="BF82" s="120"/>
    </row>
    <row r="83" spans="1:58" x14ac:dyDescent="0.2">
      <c r="A83" s="38">
        <v>73</v>
      </c>
      <c r="B83" s="39">
        <f t="shared" si="6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61"/>
        <v xml:space="preserve"> </v>
      </c>
      <c r="J83" s="45">
        <f t="shared" si="63"/>
        <v>0</v>
      </c>
      <c r="K83" s="46"/>
      <c r="L83" s="47" t="str">
        <f t="shared" si="64"/>
        <v xml:space="preserve"> </v>
      </c>
      <c r="M83" s="48">
        <f t="shared" si="65"/>
        <v>0</v>
      </c>
      <c r="N83" s="49"/>
      <c r="O83" s="50" t="str">
        <f t="shared" si="66"/>
        <v xml:space="preserve"> </v>
      </c>
      <c r="P83" s="51">
        <f t="shared" si="67"/>
        <v>0</v>
      </c>
      <c r="Q83" s="52"/>
      <c r="R83" s="53" t="str">
        <f t="shared" si="68"/>
        <v xml:space="preserve"> </v>
      </c>
      <c r="S83" s="54">
        <f t="shared" si="69"/>
        <v>0</v>
      </c>
      <c r="T83" s="55"/>
      <c r="U83" s="56" t="str">
        <f t="shared" si="70"/>
        <v xml:space="preserve"> </v>
      </c>
      <c r="V83" s="57">
        <f t="shared" si="71"/>
        <v>0</v>
      </c>
      <c r="W83" s="58"/>
      <c r="X83" s="59" t="str">
        <f t="shared" si="72"/>
        <v xml:space="preserve"> </v>
      </c>
      <c r="Y83" s="60">
        <f t="shared" si="73"/>
        <v>0</v>
      </c>
      <c r="Z83" s="61"/>
      <c r="AA83" s="62" t="str">
        <f t="shared" si="74"/>
        <v xml:space="preserve"> </v>
      </c>
      <c r="AB83" s="63">
        <f t="shared" si="75"/>
        <v>0</v>
      </c>
      <c r="AC83" s="119"/>
      <c r="AD83" s="120" t="str">
        <f t="shared" si="76"/>
        <v xml:space="preserve"> </v>
      </c>
      <c r="AE83" s="121">
        <f t="shared" si="77"/>
        <v>0</v>
      </c>
      <c r="AF83" s="39">
        <f t="shared" si="78"/>
        <v>0</v>
      </c>
      <c r="AG83" s="64">
        <f t="shared" si="79"/>
        <v>73</v>
      </c>
      <c r="AH83" s="39">
        <f t="shared" si="80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0">
        <v>73</v>
      </c>
      <c r="BF83" s="120"/>
    </row>
    <row r="84" spans="1:58" x14ac:dyDescent="0.2">
      <c r="A84" s="38">
        <v>74</v>
      </c>
      <c r="B84" s="39">
        <f t="shared" si="6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61"/>
        <v xml:space="preserve"> </v>
      </c>
      <c r="J84" s="45">
        <f t="shared" si="63"/>
        <v>0</v>
      </c>
      <c r="K84" s="46"/>
      <c r="L84" s="47" t="str">
        <f t="shared" si="64"/>
        <v xml:space="preserve"> </v>
      </c>
      <c r="M84" s="48">
        <f t="shared" si="65"/>
        <v>0</v>
      </c>
      <c r="N84" s="49"/>
      <c r="O84" s="50" t="str">
        <f t="shared" si="66"/>
        <v xml:space="preserve"> </v>
      </c>
      <c r="P84" s="51">
        <f t="shared" si="67"/>
        <v>0</v>
      </c>
      <c r="Q84" s="52"/>
      <c r="R84" s="53" t="str">
        <f t="shared" si="68"/>
        <v xml:space="preserve"> </v>
      </c>
      <c r="S84" s="54">
        <f t="shared" si="69"/>
        <v>0</v>
      </c>
      <c r="T84" s="55"/>
      <c r="U84" s="56" t="str">
        <f t="shared" si="70"/>
        <v xml:space="preserve"> </v>
      </c>
      <c r="V84" s="57">
        <f t="shared" si="71"/>
        <v>0</v>
      </c>
      <c r="W84" s="58"/>
      <c r="X84" s="59" t="str">
        <f t="shared" si="72"/>
        <v xml:space="preserve"> </v>
      </c>
      <c r="Y84" s="60">
        <f t="shared" si="73"/>
        <v>0</v>
      </c>
      <c r="Z84" s="61"/>
      <c r="AA84" s="62" t="str">
        <f t="shared" si="74"/>
        <v xml:space="preserve"> </v>
      </c>
      <c r="AB84" s="63">
        <f t="shared" si="75"/>
        <v>0</v>
      </c>
      <c r="AC84" s="119"/>
      <c r="AD84" s="120" t="str">
        <f t="shared" si="76"/>
        <v xml:space="preserve"> </v>
      </c>
      <c r="AE84" s="121">
        <f t="shared" si="77"/>
        <v>0</v>
      </c>
      <c r="AF84" s="39">
        <f t="shared" si="78"/>
        <v>0</v>
      </c>
      <c r="AG84" s="64">
        <f t="shared" si="79"/>
        <v>74</v>
      </c>
      <c r="AH84" s="39">
        <f t="shared" si="80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0">
        <v>74</v>
      </c>
      <c r="BF84" s="120"/>
    </row>
    <row r="85" spans="1:58" x14ac:dyDescent="0.2">
      <c r="A85" s="38">
        <v>75</v>
      </c>
      <c r="B85" s="39">
        <f t="shared" si="6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61"/>
        <v xml:space="preserve"> </v>
      </c>
      <c r="J85" s="45">
        <f t="shared" si="63"/>
        <v>0</v>
      </c>
      <c r="K85" s="46"/>
      <c r="L85" s="47" t="str">
        <f t="shared" si="64"/>
        <v xml:space="preserve"> </v>
      </c>
      <c r="M85" s="48">
        <f t="shared" si="65"/>
        <v>0</v>
      </c>
      <c r="N85" s="49"/>
      <c r="O85" s="50" t="str">
        <f t="shared" si="66"/>
        <v xml:space="preserve"> </v>
      </c>
      <c r="P85" s="51">
        <f t="shared" si="67"/>
        <v>0</v>
      </c>
      <c r="Q85" s="52"/>
      <c r="R85" s="53" t="str">
        <f t="shared" si="68"/>
        <v xml:space="preserve"> </v>
      </c>
      <c r="S85" s="54">
        <f t="shared" si="69"/>
        <v>0</v>
      </c>
      <c r="T85" s="55"/>
      <c r="U85" s="56" t="str">
        <f t="shared" si="70"/>
        <v xml:space="preserve"> </v>
      </c>
      <c r="V85" s="57">
        <f t="shared" si="71"/>
        <v>0</v>
      </c>
      <c r="W85" s="58"/>
      <c r="X85" s="59" t="str">
        <f t="shared" si="72"/>
        <v xml:space="preserve"> </v>
      </c>
      <c r="Y85" s="60">
        <f t="shared" si="73"/>
        <v>0</v>
      </c>
      <c r="Z85" s="61"/>
      <c r="AA85" s="62" t="str">
        <f t="shared" si="74"/>
        <v xml:space="preserve"> </v>
      </c>
      <c r="AB85" s="63">
        <f t="shared" si="75"/>
        <v>0</v>
      </c>
      <c r="AC85" s="119"/>
      <c r="AD85" s="120" t="str">
        <f t="shared" si="76"/>
        <v xml:space="preserve"> </v>
      </c>
      <c r="AE85" s="121">
        <f t="shared" si="77"/>
        <v>0</v>
      </c>
      <c r="AF85" s="39">
        <f t="shared" si="78"/>
        <v>0</v>
      </c>
      <c r="AG85" s="64">
        <f t="shared" si="79"/>
        <v>75</v>
      </c>
      <c r="AH85" s="39">
        <f t="shared" si="80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0">
        <v>75</v>
      </c>
      <c r="BF85" s="120"/>
    </row>
    <row r="86" spans="1:58" x14ac:dyDescent="0.2">
      <c r="A86" s="38">
        <v>76</v>
      </c>
      <c r="B86" s="39">
        <f t="shared" si="6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61"/>
        <v xml:space="preserve"> </v>
      </c>
      <c r="J86" s="45">
        <f t="shared" si="63"/>
        <v>0</v>
      </c>
      <c r="K86" s="46"/>
      <c r="L86" s="47" t="str">
        <f t="shared" si="64"/>
        <v xml:space="preserve"> </v>
      </c>
      <c r="M86" s="48">
        <f t="shared" si="65"/>
        <v>0</v>
      </c>
      <c r="N86" s="49"/>
      <c r="O86" s="50" t="str">
        <f t="shared" si="66"/>
        <v xml:space="preserve"> </v>
      </c>
      <c r="P86" s="51">
        <f t="shared" si="67"/>
        <v>0</v>
      </c>
      <c r="Q86" s="52"/>
      <c r="R86" s="53" t="str">
        <f t="shared" si="68"/>
        <v xml:space="preserve"> </v>
      </c>
      <c r="S86" s="54">
        <f t="shared" si="69"/>
        <v>0</v>
      </c>
      <c r="T86" s="55"/>
      <c r="U86" s="56" t="str">
        <f t="shared" si="70"/>
        <v xml:space="preserve"> </v>
      </c>
      <c r="V86" s="57">
        <f t="shared" si="71"/>
        <v>0</v>
      </c>
      <c r="W86" s="58"/>
      <c r="X86" s="59" t="str">
        <f t="shared" si="72"/>
        <v xml:space="preserve"> </v>
      </c>
      <c r="Y86" s="60">
        <f t="shared" si="73"/>
        <v>0</v>
      </c>
      <c r="Z86" s="61"/>
      <c r="AA86" s="62" t="str">
        <f t="shared" si="74"/>
        <v xml:space="preserve"> </v>
      </c>
      <c r="AB86" s="63">
        <f t="shared" si="75"/>
        <v>0</v>
      </c>
      <c r="AC86" s="119"/>
      <c r="AD86" s="120" t="str">
        <f t="shared" si="76"/>
        <v xml:space="preserve"> </v>
      </c>
      <c r="AE86" s="121">
        <f t="shared" si="77"/>
        <v>0</v>
      </c>
      <c r="AF86" s="39">
        <f t="shared" si="78"/>
        <v>0</v>
      </c>
      <c r="AG86" s="64">
        <f t="shared" si="79"/>
        <v>76</v>
      </c>
      <c r="AH86" s="39">
        <f t="shared" si="80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0">
        <v>76</v>
      </c>
      <c r="BF86" s="120"/>
    </row>
    <row r="87" spans="1:58" x14ac:dyDescent="0.2">
      <c r="A87" s="38">
        <v>77</v>
      </c>
      <c r="B87" s="39">
        <f t="shared" si="6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61"/>
        <v xml:space="preserve"> </v>
      </c>
      <c r="J87" s="45">
        <f t="shared" si="63"/>
        <v>0</v>
      </c>
      <c r="K87" s="46"/>
      <c r="L87" s="47" t="str">
        <f t="shared" si="64"/>
        <v xml:space="preserve"> </v>
      </c>
      <c r="M87" s="48">
        <f t="shared" si="65"/>
        <v>0</v>
      </c>
      <c r="N87" s="49"/>
      <c r="O87" s="50" t="str">
        <f t="shared" si="66"/>
        <v xml:space="preserve"> </v>
      </c>
      <c r="P87" s="51">
        <f t="shared" si="67"/>
        <v>0</v>
      </c>
      <c r="Q87" s="52"/>
      <c r="R87" s="53" t="str">
        <f t="shared" si="68"/>
        <v xml:space="preserve"> </v>
      </c>
      <c r="S87" s="54">
        <f t="shared" si="69"/>
        <v>0</v>
      </c>
      <c r="T87" s="55"/>
      <c r="U87" s="56" t="str">
        <f t="shared" si="70"/>
        <v xml:space="preserve"> </v>
      </c>
      <c r="V87" s="57">
        <f t="shared" si="71"/>
        <v>0</v>
      </c>
      <c r="W87" s="58"/>
      <c r="X87" s="59" t="str">
        <f t="shared" si="72"/>
        <v xml:space="preserve"> </v>
      </c>
      <c r="Y87" s="60">
        <f t="shared" si="73"/>
        <v>0</v>
      </c>
      <c r="Z87" s="61"/>
      <c r="AA87" s="62" t="str">
        <f t="shared" si="74"/>
        <v xml:space="preserve"> </v>
      </c>
      <c r="AB87" s="63">
        <f t="shared" si="75"/>
        <v>0</v>
      </c>
      <c r="AC87" s="119"/>
      <c r="AD87" s="120" t="str">
        <f t="shared" si="76"/>
        <v xml:space="preserve"> </v>
      </c>
      <c r="AE87" s="121">
        <f t="shared" si="77"/>
        <v>0</v>
      </c>
      <c r="AF87" s="39">
        <f t="shared" si="78"/>
        <v>0</v>
      </c>
      <c r="AG87" s="64">
        <f t="shared" si="79"/>
        <v>77</v>
      </c>
      <c r="AH87" s="39">
        <f t="shared" si="80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0">
        <v>77</v>
      </c>
      <c r="BF87" s="120"/>
    </row>
    <row r="88" spans="1:58" x14ac:dyDescent="0.2">
      <c r="A88" s="38">
        <v>78</v>
      </c>
      <c r="B88" s="39">
        <f t="shared" si="6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61"/>
        <v xml:space="preserve"> </v>
      </c>
      <c r="J88" s="45">
        <f t="shared" si="63"/>
        <v>0</v>
      </c>
      <c r="K88" s="46"/>
      <c r="L88" s="47" t="str">
        <f t="shared" si="64"/>
        <v xml:space="preserve"> </v>
      </c>
      <c r="M88" s="48">
        <f t="shared" si="65"/>
        <v>0</v>
      </c>
      <c r="N88" s="49"/>
      <c r="O88" s="50" t="str">
        <f t="shared" si="66"/>
        <v xml:space="preserve"> </v>
      </c>
      <c r="P88" s="51">
        <f t="shared" si="67"/>
        <v>0</v>
      </c>
      <c r="Q88" s="52"/>
      <c r="R88" s="53" t="str">
        <f t="shared" si="68"/>
        <v xml:space="preserve"> </v>
      </c>
      <c r="S88" s="54">
        <f t="shared" si="69"/>
        <v>0</v>
      </c>
      <c r="T88" s="55"/>
      <c r="U88" s="56" t="str">
        <f t="shared" si="70"/>
        <v xml:space="preserve"> </v>
      </c>
      <c r="V88" s="57">
        <f t="shared" si="71"/>
        <v>0</v>
      </c>
      <c r="W88" s="58"/>
      <c r="X88" s="59" t="str">
        <f t="shared" si="72"/>
        <v xml:space="preserve"> </v>
      </c>
      <c r="Y88" s="60">
        <f t="shared" si="73"/>
        <v>0</v>
      </c>
      <c r="Z88" s="61"/>
      <c r="AA88" s="62" t="str">
        <f t="shared" si="74"/>
        <v xml:space="preserve"> </v>
      </c>
      <c r="AB88" s="63">
        <f t="shared" si="75"/>
        <v>0</v>
      </c>
      <c r="AC88" s="119"/>
      <c r="AD88" s="120" t="str">
        <f t="shared" si="76"/>
        <v xml:space="preserve"> </v>
      </c>
      <c r="AE88" s="121">
        <f t="shared" si="77"/>
        <v>0</v>
      </c>
      <c r="AF88" s="39">
        <f t="shared" si="78"/>
        <v>0</v>
      </c>
      <c r="AG88" s="64">
        <f t="shared" si="79"/>
        <v>78</v>
      </c>
      <c r="AH88" s="39">
        <f t="shared" si="80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0">
        <v>78</v>
      </c>
      <c r="BF88" s="120"/>
    </row>
    <row r="89" spans="1:58" x14ac:dyDescent="0.2">
      <c r="A89" s="38">
        <v>79</v>
      </c>
      <c r="B89" s="39">
        <f t="shared" si="6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61"/>
        <v xml:space="preserve"> </v>
      </c>
      <c r="J89" s="45">
        <f t="shared" si="63"/>
        <v>0</v>
      </c>
      <c r="K89" s="46"/>
      <c r="L89" s="47" t="str">
        <f t="shared" si="64"/>
        <v xml:space="preserve"> </v>
      </c>
      <c r="M89" s="48">
        <f t="shared" si="65"/>
        <v>0</v>
      </c>
      <c r="N89" s="49"/>
      <c r="O89" s="50" t="str">
        <f t="shared" si="66"/>
        <v xml:space="preserve"> </v>
      </c>
      <c r="P89" s="51">
        <f t="shared" si="67"/>
        <v>0</v>
      </c>
      <c r="Q89" s="52"/>
      <c r="R89" s="53" t="str">
        <f t="shared" si="68"/>
        <v xml:space="preserve"> </v>
      </c>
      <c r="S89" s="54">
        <f t="shared" si="69"/>
        <v>0</v>
      </c>
      <c r="T89" s="55"/>
      <c r="U89" s="56" t="str">
        <f t="shared" si="70"/>
        <v xml:space="preserve"> </v>
      </c>
      <c r="V89" s="57">
        <f t="shared" si="71"/>
        <v>0</v>
      </c>
      <c r="W89" s="58"/>
      <c r="X89" s="59" t="str">
        <f t="shared" si="72"/>
        <v xml:space="preserve"> </v>
      </c>
      <c r="Y89" s="60">
        <f t="shared" si="73"/>
        <v>0</v>
      </c>
      <c r="Z89" s="61"/>
      <c r="AA89" s="62" t="str">
        <f t="shared" si="74"/>
        <v xml:space="preserve"> </v>
      </c>
      <c r="AB89" s="63">
        <f t="shared" si="75"/>
        <v>0</v>
      </c>
      <c r="AC89" s="119"/>
      <c r="AD89" s="120" t="str">
        <f t="shared" si="76"/>
        <v xml:space="preserve"> </v>
      </c>
      <c r="AE89" s="121">
        <f t="shared" si="77"/>
        <v>0</v>
      </c>
      <c r="AF89" s="39">
        <f t="shared" si="78"/>
        <v>0</v>
      </c>
      <c r="AG89" s="64">
        <f t="shared" si="79"/>
        <v>79</v>
      </c>
      <c r="AH89" s="39">
        <f t="shared" si="80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0">
        <v>79</v>
      </c>
      <c r="BF89" s="120"/>
    </row>
    <row r="90" spans="1:58" ht="13.5" thickBot="1" x14ac:dyDescent="0.25">
      <c r="A90" s="38">
        <v>80</v>
      </c>
      <c r="B90" s="67">
        <f t="shared" si="62"/>
        <v>0</v>
      </c>
      <c r="C90" s="127"/>
      <c r="D90" s="68"/>
      <c r="E90" s="69"/>
      <c r="F90" s="69"/>
      <c r="G90" s="69"/>
      <c r="H90" s="70"/>
      <c r="I90" s="71" t="str">
        <f t="shared" si="61"/>
        <v xml:space="preserve"> </v>
      </c>
      <c r="J90" s="130">
        <f t="shared" si="63"/>
        <v>0</v>
      </c>
      <c r="K90" s="72"/>
      <c r="L90" s="73" t="str">
        <f t="shared" si="64"/>
        <v xml:space="preserve"> </v>
      </c>
      <c r="M90" s="131">
        <f t="shared" si="65"/>
        <v>0</v>
      </c>
      <c r="N90" s="74"/>
      <c r="O90" s="75" t="str">
        <f t="shared" si="66"/>
        <v xml:space="preserve"> </v>
      </c>
      <c r="P90" s="132">
        <f t="shared" si="67"/>
        <v>0</v>
      </c>
      <c r="Q90" s="76"/>
      <c r="R90" s="77" t="str">
        <f t="shared" si="68"/>
        <v xml:space="preserve"> </v>
      </c>
      <c r="S90" s="133">
        <f t="shared" si="69"/>
        <v>0</v>
      </c>
      <c r="T90" s="78"/>
      <c r="U90" s="79" t="str">
        <f t="shared" si="70"/>
        <v xml:space="preserve"> </v>
      </c>
      <c r="V90" s="134">
        <f t="shared" si="71"/>
        <v>0</v>
      </c>
      <c r="W90" s="80"/>
      <c r="X90" s="59" t="str">
        <f t="shared" si="72"/>
        <v xml:space="preserve"> </v>
      </c>
      <c r="Y90" s="135">
        <f t="shared" si="73"/>
        <v>0</v>
      </c>
      <c r="Z90" s="81"/>
      <c r="AA90" s="62" t="str">
        <f t="shared" si="74"/>
        <v xml:space="preserve"> </v>
      </c>
      <c r="AB90" s="136">
        <f t="shared" si="75"/>
        <v>0</v>
      </c>
      <c r="AC90" s="122"/>
      <c r="AD90" s="120" t="str">
        <f t="shared" si="76"/>
        <v xml:space="preserve"> </v>
      </c>
      <c r="AE90" s="137">
        <f t="shared" si="77"/>
        <v>0</v>
      </c>
      <c r="AF90" s="138">
        <f t="shared" si="78"/>
        <v>0</v>
      </c>
      <c r="AG90" s="82">
        <f t="shared" si="79"/>
        <v>80</v>
      </c>
      <c r="AH90" s="83">
        <f t="shared" si="80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0">
        <v>80</v>
      </c>
      <c r="BF90" s="120"/>
    </row>
    <row r="91" spans="1:58" x14ac:dyDescent="0.2">
      <c r="B91" s="87"/>
      <c r="I91" s="84" t="str">
        <f t="shared" si="61"/>
        <v xml:space="preserve"> </v>
      </c>
      <c r="J91" s="88"/>
      <c r="L91" s="84" t="str">
        <f t="shared" si="64"/>
        <v xml:space="preserve"> </v>
      </c>
      <c r="M91" s="88"/>
      <c r="N91" s="89"/>
      <c r="O91" s="84" t="str">
        <f t="shared" si="66"/>
        <v xml:space="preserve"> </v>
      </c>
      <c r="P91" s="88"/>
      <c r="Q91" s="89"/>
      <c r="R91" s="84" t="str">
        <f t="shared" si="68"/>
        <v xml:space="preserve"> </v>
      </c>
      <c r="S91" s="88"/>
      <c r="T91" s="89"/>
      <c r="U91" s="84" t="str">
        <f t="shared" si="70"/>
        <v xml:space="preserve"> </v>
      </c>
      <c r="V91" s="88"/>
      <c r="W91" s="89"/>
      <c r="X91" s="84" t="str">
        <f t="shared" si="72"/>
        <v xml:space="preserve"> </v>
      </c>
      <c r="Y91" s="88"/>
      <c r="Z91" s="89"/>
      <c r="AA91" s="84" t="str">
        <f t="shared" si="74"/>
        <v xml:space="preserve"> </v>
      </c>
      <c r="AB91" s="88"/>
      <c r="AC91" s="89"/>
      <c r="AD91" s="84" t="str">
        <f t="shared" si="76"/>
        <v xml:space="preserve"> </v>
      </c>
      <c r="AE91" s="88"/>
      <c r="AF91" s="87">
        <f t="shared" si="78"/>
        <v>0</v>
      </c>
      <c r="AH91" s="86">
        <f t="shared" si="80"/>
        <v>0</v>
      </c>
    </row>
    <row r="92" spans="1:58" x14ac:dyDescent="0.2">
      <c r="I92" s="88" t="str">
        <f t="shared" si="61"/>
        <v xml:space="preserve"> </v>
      </c>
      <c r="J92" s="88"/>
      <c r="L92" s="88" t="str">
        <f t="shared" si="64"/>
        <v xml:space="preserve"> </v>
      </c>
      <c r="M92" s="88"/>
      <c r="O92" s="88" t="str">
        <f t="shared" si="66"/>
        <v xml:space="preserve"> </v>
      </c>
      <c r="P92" s="88"/>
      <c r="R92" s="88" t="str">
        <f t="shared" si="68"/>
        <v xml:space="preserve"> </v>
      </c>
      <c r="S92" s="88"/>
      <c r="U92" s="88" t="str">
        <f t="shared" si="70"/>
        <v xml:space="preserve"> </v>
      </c>
      <c r="V92" s="88"/>
      <c r="X92" s="88" t="str">
        <f t="shared" si="72"/>
        <v xml:space="preserve"> </v>
      </c>
      <c r="Y92" s="88"/>
      <c r="AA92" s="88" t="str">
        <f t="shared" si="74"/>
        <v xml:space="preserve"> </v>
      </c>
      <c r="AB92" s="88"/>
      <c r="AD92" s="88" t="str">
        <f t="shared" si="76"/>
        <v xml:space="preserve"> </v>
      </c>
      <c r="AE92" s="88"/>
      <c r="AF92" s="87"/>
      <c r="AH92" s="87"/>
    </row>
    <row r="100" spans="2:43" ht="20.25" x14ac:dyDescent="0.3">
      <c r="B100" t="s">
        <v>86</v>
      </c>
    </row>
    <row r="101" spans="2:43" x14ac:dyDescent="0.2">
      <c r="D101" s="5" t="s">
        <v>324</v>
      </c>
    </row>
    <row r="102" spans="2:43" x14ac:dyDescent="0.2">
      <c r="D102" s="10" t="s">
        <v>73</v>
      </c>
      <c r="E102" s="5"/>
      <c r="V102" s="10"/>
    </row>
    <row r="103" spans="2:43" ht="15" x14ac:dyDescent="0.25">
      <c r="D103" s="4" t="s">
        <v>62</v>
      </c>
      <c r="E103" s="129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19"/>
      <c r="AH103" s="219"/>
      <c r="AI103" s="5"/>
    </row>
    <row r="104" spans="2:43" ht="15" x14ac:dyDescent="0.25">
      <c r="D104" s="4" t="s">
        <v>74</v>
      </c>
      <c r="E104" s="129"/>
      <c r="V104" s="90"/>
      <c r="W104" s="91"/>
      <c r="X104" s="91"/>
      <c r="Y104" s="91"/>
      <c r="Z104" s="220"/>
      <c r="AA104" s="220"/>
      <c r="AB104" s="220"/>
      <c r="AC104" s="91"/>
      <c r="AD104" s="91"/>
      <c r="AE104" s="91"/>
      <c r="AF104" s="91"/>
    </row>
    <row r="106" spans="2:43" x14ac:dyDescent="0.2">
      <c r="C106" t="s">
        <v>83</v>
      </c>
    </row>
    <row r="108" spans="2:43" ht="13.5" thickBot="1" x14ac:dyDescent="0.25"/>
    <row r="109" spans="2:43" ht="13.5" thickBot="1" x14ac:dyDescent="0.25">
      <c r="C109" s="13" t="s">
        <v>21</v>
      </c>
      <c r="D109" s="13" t="s">
        <v>22</v>
      </c>
      <c r="E109" s="13" t="s">
        <v>63</v>
      </c>
      <c r="F109" s="13" t="s">
        <v>23</v>
      </c>
      <c r="G109" s="13" t="s">
        <v>24</v>
      </c>
      <c r="H109" s="221" t="s">
        <v>64</v>
      </c>
      <c r="I109" s="222"/>
      <c r="J109" s="223"/>
      <c r="K109" s="221" t="s">
        <v>57</v>
      </c>
      <c r="L109" s="222"/>
      <c r="M109" s="222"/>
      <c r="N109" s="222"/>
      <c r="O109" s="223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</row>
    <row r="110" spans="2:43" ht="21.95" customHeight="1" x14ac:dyDescent="0.2">
      <c r="C110" s="39">
        <f t="shared" ref="C110:C155" si="81">C11</f>
        <v>101</v>
      </c>
      <c r="D110" s="41" t="str">
        <f t="shared" ref="D110:D155" si="82">IF(C11&gt;0,D11,"  ")</f>
        <v>JABIOL Tim</v>
      </c>
      <c r="E110" s="42" t="str">
        <f t="shared" ref="E110:E155" si="83">IF(C11&gt;0,E11," ")</f>
        <v>H</v>
      </c>
      <c r="F110" s="42" t="str">
        <f t="shared" ref="F110:F155" si="84">IF(C11&gt;0,F11,"  ")</f>
        <v>Beauvais team cycliste</v>
      </c>
      <c r="G110" s="42" t="str">
        <f t="shared" ref="G110:G155" si="85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218"/>
      <c r="U110" s="218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8"/>
      <c r="AF110" s="218"/>
      <c r="AG110" s="218"/>
      <c r="AH110" s="218"/>
      <c r="AI110" s="218"/>
      <c r="AJ110" s="128"/>
      <c r="AK110" s="87"/>
      <c r="AL110" s="87"/>
    </row>
    <row r="111" spans="2:43" ht="21.95" customHeight="1" x14ac:dyDescent="0.2">
      <c r="C111" s="39">
        <f t="shared" si="81"/>
        <v>109</v>
      </c>
      <c r="D111" s="41" t="str">
        <f t="shared" si="82"/>
        <v>FRANCOISE Arthur</v>
      </c>
      <c r="E111" s="42" t="str">
        <f t="shared" si="83"/>
        <v>H</v>
      </c>
      <c r="F111" s="42" t="str">
        <f t="shared" si="84"/>
        <v>ORC EPONE</v>
      </c>
      <c r="G111" s="42" t="str">
        <f t="shared" si="85"/>
        <v>FFC</v>
      </c>
      <c r="H111" s="97"/>
      <c r="I111" s="98"/>
      <c r="J111" s="99"/>
      <c r="K111" s="94"/>
      <c r="L111" s="95"/>
      <c r="M111" s="95"/>
      <c r="N111" s="95"/>
      <c r="O111" s="96"/>
      <c r="T111" s="218"/>
      <c r="U111" s="218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8"/>
      <c r="AF111" s="218"/>
      <c r="AG111" s="218"/>
      <c r="AH111" s="218"/>
      <c r="AI111" s="218"/>
      <c r="AJ111" s="128"/>
      <c r="AK111" s="87"/>
      <c r="AL111" s="87"/>
    </row>
    <row r="112" spans="2:43" ht="21.95" customHeight="1" x14ac:dyDescent="0.2">
      <c r="C112" s="39">
        <f t="shared" si="81"/>
        <v>112</v>
      </c>
      <c r="D112" s="41" t="str">
        <f t="shared" si="82"/>
        <v>GUILHEM Nolan</v>
      </c>
      <c r="E112" s="42" t="str">
        <f t="shared" si="83"/>
        <v>H</v>
      </c>
      <c r="F112" s="42" t="str">
        <f t="shared" si="84"/>
        <v>UCFM</v>
      </c>
      <c r="G112" s="42" t="str">
        <f t="shared" si="85"/>
        <v>UFO95</v>
      </c>
      <c r="H112" s="100"/>
      <c r="I112" s="87"/>
      <c r="J112" s="101"/>
      <c r="K112" s="94"/>
      <c r="L112" s="95"/>
      <c r="M112" s="95"/>
      <c r="N112" s="95"/>
      <c r="O112" s="96"/>
      <c r="T112" s="218"/>
      <c r="U112" s="218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8"/>
      <c r="AF112" s="218"/>
      <c r="AG112" s="218"/>
      <c r="AH112" s="218"/>
      <c r="AI112" s="218"/>
      <c r="AJ112" s="128"/>
      <c r="AK112" s="87"/>
      <c r="AL112" s="87"/>
    </row>
    <row r="113" spans="3:38" ht="21.95" customHeight="1" x14ac:dyDescent="0.2">
      <c r="C113" s="39">
        <f t="shared" si="81"/>
        <v>102</v>
      </c>
      <c r="D113" s="41" t="str">
        <f t="shared" si="82"/>
        <v>COFFIN Cesar</v>
      </c>
      <c r="E113" s="42" t="str">
        <f t="shared" si="83"/>
        <v>H</v>
      </c>
      <c r="F113" s="42" t="str">
        <f t="shared" si="84"/>
        <v>AC Marines</v>
      </c>
      <c r="G113" s="42" t="str">
        <f t="shared" si="85"/>
        <v>UFO95</v>
      </c>
      <c r="H113" s="97"/>
      <c r="I113" s="98"/>
      <c r="J113" s="99"/>
      <c r="K113" s="94"/>
      <c r="L113" s="95"/>
      <c r="M113" s="95"/>
      <c r="N113" s="95"/>
      <c r="O113" s="96"/>
      <c r="T113" s="218"/>
      <c r="U113" s="218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8"/>
      <c r="AF113" s="218"/>
      <c r="AG113" s="218"/>
      <c r="AH113" s="218"/>
      <c r="AI113" s="218"/>
      <c r="AJ113" s="87"/>
      <c r="AK113" s="87"/>
      <c r="AL113" s="87"/>
    </row>
    <row r="114" spans="3:38" ht="21.95" customHeight="1" x14ac:dyDescent="0.2">
      <c r="C114" s="39">
        <f t="shared" si="81"/>
        <v>107</v>
      </c>
      <c r="D114" s="41" t="str">
        <f t="shared" si="82"/>
        <v>BERDIL Adam</v>
      </c>
      <c r="E114" s="42" t="str">
        <f t="shared" si="83"/>
        <v>H</v>
      </c>
      <c r="F114" s="42" t="str">
        <f t="shared" si="84"/>
        <v>OCVO</v>
      </c>
      <c r="G114" s="42" t="str">
        <f t="shared" si="85"/>
        <v>FFC</v>
      </c>
      <c r="H114" s="100"/>
      <c r="I114" s="87"/>
      <c r="J114" s="101"/>
      <c r="K114" s="94"/>
      <c r="L114" s="95"/>
      <c r="M114" s="95"/>
      <c r="N114" s="95"/>
      <c r="O114" s="96"/>
      <c r="T114" s="218"/>
      <c r="U114" s="218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8"/>
      <c r="AF114" s="218"/>
      <c r="AG114" s="218"/>
      <c r="AH114" s="218"/>
      <c r="AI114" s="218"/>
      <c r="AJ114" s="87"/>
      <c r="AK114" s="87"/>
      <c r="AL114" s="87"/>
    </row>
    <row r="115" spans="3:38" ht="21.95" customHeight="1" x14ac:dyDescent="0.2">
      <c r="C115" s="39">
        <f t="shared" si="81"/>
        <v>103</v>
      </c>
      <c r="D115" s="41" t="str">
        <f t="shared" si="82"/>
        <v>MENA Antonin</v>
      </c>
      <c r="E115" s="42" t="str">
        <f t="shared" si="83"/>
        <v>H</v>
      </c>
      <c r="F115" s="42" t="str">
        <f t="shared" si="84"/>
        <v>Ac Marines</v>
      </c>
      <c r="G115" s="42" t="str">
        <f t="shared" si="85"/>
        <v>UFO95</v>
      </c>
      <c r="H115" s="97"/>
      <c r="I115" s="98"/>
      <c r="J115" s="99"/>
      <c r="K115" s="94"/>
      <c r="L115" s="95"/>
      <c r="M115" s="95"/>
      <c r="N115" s="95"/>
      <c r="O115" s="96"/>
      <c r="T115" s="218"/>
      <c r="U115" s="218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8"/>
      <c r="AF115" s="218"/>
      <c r="AG115" s="218"/>
      <c r="AH115" s="218"/>
      <c r="AI115" s="218"/>
      <c r="AJ115" s="87"/>
      <c r="AK115" s="87"/>
      <c r="AL115" s="87"/>
    </row>
    <row r="116" spans="3:38" ht="21.95" customHeight="1" x14ac:dyDescent="0.2">
      <c r="C116" s="39">
        <f t="shared" si="81"/>
        <v>180</v>
      </c>
      <c r="D116" s="41" t="str">
        <f t="shared" si="82"/>
        <v>MONTAGNAC Alixe</v>
      </c>
      <c r="E116" s="42" t="str">
        <f t="shared" si="83"/>
        <v>F</v>
      </c>
      <c r="F116" s="42" t="str">
        <f t="shared" si="84"/>
        <v>AC MARINES</v>
      </c>
      <c r="G116" s="42" t="str">
        <f t="shared" si="85"/>
        <v>UFO95</v>
      </c>
      <c r="H116" s="100"/>
      <c r="I116" s="87"/>
      <c r="J116" s="101"/>
      <c r="K116" s="94"/>
      <c r="L116" s="95"/>
      <c r="M116" s="95"/>
      <c r="N116" s="95"/>
      <c r="O116" s="96"/>
      <c r="T116" s="218"/>
      <c r="U116" s="218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8"/>
      <c r="AF116" s="218"/>
      <c r="AG116" s="218"/>
      <c r="AH116" s="218"/>
      <c r="AI116" s="218"/>
      <c r="AJ116" s="87"/>
      <c r="AK116" s="87"/>
      <c r="AL116" s="87"/>
    </row>
    <row r="117" spans="3:38" ht="21.95" customHeight="1" x14ac:dyDescent="0.2">
      <c r="C117" s="39">
        <f t="shared" si="81"/>
        <v>108</v>
      </c>
      <c r="D117" s="41" t="str">
        <f t="shared" si="82"/>
        <v>PANNIER Baptiste</v>
      </c>
      <c r="E117" s="42" t="str">
        <f t="shared" si="83"/>
        <v>H</v>
      </c>
      <c r="F117" s="42" t="str">
        <f t="shared" si="84"/>
        <v>La harde Survilliers</v>
      </c>
      <c r="G117" s="42" t="str">
        <f t="shared" si="85"/>
        <v>UFO95</v>
      </c>
      <c r="H117" s="97"/>
      <c r="I117" s="98"/>
      <c r="J117" s="99"/>
      <c r="K117" s="94"/>
      <c r="L117" s="95"/>
      <c r="M117" s="95"/>
      <c r="N117" s="95"/>
      <c r="O117" s="96"/>
      <c r="T117" s="218"/>
      <c r="U117" s="218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8"/>
      <c r="AF117" s="218"/>
      <c r="AG117" s="218"/>
      <c r="AH117" s="218"/>
      <c r="AI117" s="218"/>
      <c r="AJ117" s="87"/>
      <c r="AK117" s="87"/>
      <c r="AL117" s="87"/>
    </row>
    <row r="118" spans="3:38" ht="21.95" customHeight="1" x14ac:dyDescent="0.2">
      <c r="C118" s="39">
        <f t="shared" si="81"/>
        <v>113</v>
      </c>
      <c r="D118" s="41" t="str">
        <f t="shared" si="82"/>
        <v>CATTANEO Louis</v>
      </c>
      <c r="E118" s="42" t="str">
        <f t="shared" si="83"/>
        <v>H</v>
      </c>
      <c r="F118" s="42" t="str">
        <f t="shared" si="84"/>
        <v>CSM CLAMART</v>
      </c>
      <c r="G118" s="42" t="str">
        <f t="shared" si="85"/>
        <v>FFC</v>
      </c>
      <c r="H118" s="100"/>
      <c r="I118" s="87"/>
      <c r="J118" s="101"/>
      <c r="K118" s="94"/>
      <c r="L118" s="95"/>
      <c r="M118" s="95"/>
      <c r="N118" s="95"/>
      <c r="O118" s="96"/>
      <c r="T118" s="218"/>
      <c r="U118" s="218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8"/>
      <c r="AF118" s="218"/>
      <c r="AG118" s="218"/>
      <c r="AH118" s="218"/>
      <c r="AI118" s="218"/>
      <c r="AJ118" s="87"/>
      <c r="AK118" s="87"/>
      <c r="AL118" s="87"/>
    </row>
    <row r="119" spans="3:38" ht="21.95" customHeight="1" x14ac:dyDescent="0.2">
      <c r="C119" s="39">
        <f t="shared" si="81"/>
        <v>106</v>
      </c>
      <c r="D119" s="41" t="str">
        <f t="shared" si="82"/>
        <v>RODRIGUES MORGADO Illan</v>
      </c>
      <c r="E119" s="42" t="str">
        <f t="shared" si="83"/>
        <v>H</v>
      </c>
      <c r="F119" s="42" t="str">
        <f t="shared" si="84"/>
        <v>Ac Marines</v>
      </c>
      <c r="G119" s="42" t="str">
        <f t="shared" si="85"/>
        <v>UFO95</v>
      </c>
      <c r="H119" s="97"/>
      <c r="I119" s="98"/>
      <c r="J119" s="99"/>
      <c r="K119" s="94"/>
      <c r="L119" s="95"/>
      <c r="M119" s="95"/>
      <c r="N119" s="95"/>
      <c r="O119" s="96"/>
      <c r="T119" s="218"/>
      <c r="U119" s="218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8"/>
      <c r="AF119" s="218"/>
      <c r="AG119" s="218"/>
      <c r="AH119" s="218"/>
      <c r="AI119" s="218"/>
      <c r="AJ119" s="87"/>
      <c r="AK119" s="87"/>
      <c r="AL119" s="87"/>
    </row>
    <row r="120" spans="3:38" ht="21.95" customHeight="1" x14ac:dyDescent="0.2">
      <c r="C120" s="39">
        <f t="shared" si="81"/>
        <v>104</v>
      </c>
      <c r="D120" s="41" t="str">
        <f t="shared" si="82"/>
        <v>FAVREL Marceau</v>
      </c>
      <c r="E120" s="42" t="str">
        <f t="shared" si="83"/>
        <v>H</v>
      </c>
      <c r="F120" s="42" t="str">
        <f t="shared" si="84"/>
        <v>LA HARDE DE SURVILLIERS</v>
      </c>
      <c r="G120" s="42" t="str">
        <f t="shared" si="85"/>
        <v>UFO95</v>
      </c>
      <c r="H120" s="100"/>
      <c r="I120" s="87"/>
      <c r="J120" s="101"/>
      <c r="K120" s="94"/>
      <c r="L120" s="95"/>
      <c r="M120" s="95"/>
      <c r="N120" s="95"/>
      <c r="O120" s="96"/>
    </row>
    <row r="121" spans="3:38" ht="21.95" customHeight="1" x14ac:dyDescent="0.2">
      <c r="C121" s="39">
        <f t="shared" si="81"/>
        <v>110</v>
      </c>
      <c r="D121" s="41" t="str">
        <f t="shared" si="82"/>
        <v>CANCHON Nathan</v>
      </c>
      <c r="E121" s="42" t="str">
        <f t="shared" si="83"/>
        <v>H</v>
      </c>
      <c r="F121" s="42" t="str">
        <f t="shared" si="84"/>
        <v>ASELB 95</v>
      </c>
      <c r="G121" s="42" t="str">
        <f t="shared" si="85"/>
        <v xml:space="preserve"> </v>
      </c>
      <c r="H121" s="97"/>
      <c r="I121" s="98"/>
      <c r="J121" s="99"/>
      <c r="K121" s="94"/>
      <c r="L121" s="95"/>
      <c r="M121" s="95"/>
      <c r="N121" s="95"/>
      <c r="O121" s="96"/>
    </row>
    <row r="122" spans="3:38" ht="21.95" customHeight="1" x14ac:dyDescent="0.2">
      <c r="C122" s="39">
        <f t="shared" si="81"/>
        <v>181</v>
      </c>
      <c r="D122" s="41" t="str">
        <f t="shared" si="82"/>
        <v>LEMAITRE Abigaelle</v>
      </c>
      <c r="E122" s="42" t="str">
        <f t="shared" si="83"/>
        <v>F</v>
      </c>
      <c r="F122" s="42" t="str">
        <f t="shared" si="84"/>
        <v>UCFM</v>
      </c>
      <c r="G122" s="42" t="str">
        <f t="shared" si="85"/>
        <v>UFO95</v>
      </c>
      <c r="H122" s="105"/>
      <c r="I122" s="106"/>
      <c r="J122" s="104"/>
      <c r="K122" s="94"/>
      <c r="L122" s="95"/>
      <c r="M122" s="95"/>
      <c r="N122" s="95"/>
      <c r="O122" s="96"/>
    </row>
    <row r="123" spans="3:38" ht="21.95" customHeight="1" x14ac:dyDescent="0.2">
      <c r="C123" s="39">
        <f t="shared" si="81"/>
        <v>0</v>
      </c>
      <c r="D123" s="41" t="str">
        <f t="shared" si="82"/>
        <v xml:space="preserve">  </v>
      </c>
      <c r="E123" s="42" t="str">
        <f t="shared" si="83"/>
        <v xml:space="preserve"> </v>
      </c>
      <c r="F123" s="42" t="str">
        <f t="shared" si="84"/>
        <v xml:space="preserve">  </v>
      </c>
      <c r="G123" s="42" t="str">
        <f t="shared" si="85"/>
        <v xml:space="preserve">  </v>
      </c>
      <c r="H123" s="97"/>
      <c r="I123" s="98"/>
      <c r="J123" s="99"/>
      <c r="K123" s="94"/>
      <c r="L123" s="95"/>
      <c r="M123" s="95"/>
      <c r="N123" s="95"/>
      <c r="O123" s="96"/>
    </row>
    <row r="124" spans="3:38" ht="21.95" customHeight="1" x14ac:dyDescent="0.2">
      <c r="C124" s="39">
        <f t="shared" si="81"/>
        <v>0</v>
      </c>
      <c r="D124" s="41" t="str">
        <f t="shared" si="82"/>
        <v xml:space="preserve">  </v>
      </c>
      <c r="E124" s="42" t="str">
        <f t="shared" si="83"/>
        <v xml:space="preserve"> </v>
      </c>
      <c r="F124" s="42" t="str">
        <f t="shared" si="84"/>
        <v xml:space="preserve">  </v>
      </c>
      <c r="G124" s="42" t="str">
        <f t="shared" si="85"/>
        <v xml:space="preserve">  </v>
      </c>
      <c r="H124" s="100"/>
      <c r="I124" s="87"/>
      <c r="J124" s="101"/>
      <c r="K124" s="94"/>
      <c r="L124" s="95"/>
      <c r="M124" s="95"/>
      <c r="N124" s="95"/>
      <c r="O124" s="96"/>
    </row>
    <row r="125" spans="3:38" ht="21.95" customHeight="1" x14ac:dyDescent="0.2">
      <c r="C125" s="39">
        <f t="shared" si="81"/>
        <v>0</v>
      </c>
      <c r="D125" s="41" t="str">
        <f t="shared" si="82"/>
        <v xml:space="preserve">  </v>
      </c>
      <c r="E125" s="42" t="str">
        <f t="shared" si="83"/>
        <v xml:space="preserve"> </v>
      </c>
      <c r="F125" s="42" t="str">
        <f t="shared" si="84"/>
        <v xml:space="preserve">  </v>
      </c>
      <c r="G125" s="42" t="str">
        <f t="shared" si="85"/>
        <v xml:space="preserve">  </v>
      </c>
      <c r="H125" s="97"/>
      <c r="I125" s="98"/>
      <c r="J125" s="99"/>
      <c r="K125" s="94"/>
      <c r="L125" s="95"/>
      <c r="M125" s="95"/>
      <c r="N125" s="95"/>
      <c r="O125" s="96"/>
    </row>
    <row r="126" spans="3:38" ht="21.95" customHeight="1" x14ac:dyDescent="0.2">
      <c r="C126" s="39">
        <f t="shared" si="81"/>
        <v>0</v>
      </c>
      <c r="D126" s="41" t="str">
        <f t="shared" si="82"/>
        <v xml:space="preserve">  </v>
      </c>
      <c r="E126" s="42" t="str">
        <f t="shared" si="83"/>
        <v xml:space="preserve"> </v>
      </c>
      <c r="F126" s="42" t="str">
        <f t="shared" si="84"/>
        <v xml:space="preserve">  </v>
      </c>
      <c r="G126" s="42" t="str">
        <f t="shared" si="85"/>
        <v xml:space="preserve">  </v>
      </c>
      <c r="H126" s="100"/>
      <c r="I126" s="87"/>
      <c r="J126" s="101"/>
      <c r="K126" s="94"/>
      <c r="L126" s="95"/>
      <c r="M126" s="95"/>
      <c r="N126" s="95"/>
      <c r="O126" s="96"/>
    </row>
    <row r="127" spans="3:38" ht="21.95" customHeight="1" x14ac:dyDescent="0.2">
      <c r="C127" s="39">
        <f t="shared" si="81"/>
        <v>0</v>
      </c>
      <c r="D127" s="41" t="str">
        <f t="shared" si="82"/>
        <v xml:space="preserve">  </v>
      </c>
      <c r="E127" s="42" t="str">
        <f t="shared" si="83"/>
        <v xml:space="preserve"> </v>
      </c>
      <c r="F127" s="42" t="str">
        <f t="shared" si="84"/>
        <v xml:space="preserve">  </v>
      </c>
      <c r="G127" s="42" t="str">
        <f t="shared" si="85"/>
        <v xml:space="preserve">  </v>
      </c>
      <c r="H127" s="97"/>
      <c r="I127" s="98"/>
      <c r="J127" s="99"/>
      <c r="K127" s="94"/>
      <c r="L127" s="95"/>
      <c r="M127" s="95"/>
      <c r="N127" s="95"/>
      <c r="O127" s="96"/>
    </row>
    <row r="128" spans="3:38" ht="21.95" customHeight="1" x14ac:dyDescent="0.2">
      <c r="C128" s="39">
        <f t="shared" si="81"/>
        <v>0</v>
      </c>
      <c r="D128" s="41" t="str">
        <f t="shared" si="82"/>
        <v xml:space="preserve">  </v>
      </c>
      <c r="E128" s="42" t="str">
        <f t="shared" si="83"/>
        <v xml:space="preserve"> </v>
      </c>
      <c r="F128" s="42" t="str">
        <f t="shared" si="84"/>
        <v xml:space="preserve">  </v>
      </c>
      <c r="G128" s="42" t="str">
        <f t="shared" si="85"/>
        <v xml:space="preserve">  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81"/>
        <v>0</v>
      </c>
      <c r="D129" s="41" t="str">
        <f t="shared" si="82"/>
        <v xml:space="preserve">  </v>
      </c>
      <c r="E129" s="42" t="str">
        <f t="shared" si="83"/>
        <v xml:space="preserve"> </v>
      </c>
      <c r="F129" s="42" t="str">
        <f t="shared" si="84"/>
        <v xml:space="preserve">  </v>
      </c>
      <c r="G129" s="42" t="str">
        <f t="shared" si="85"/>
        <v xml:space="preserve">  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81"/>
        <v>0</v>
      </c>
      <c r="D130" s="41" t="str">
        <f t="shared" si="82"/>
        <v xml:space="preserve">  </v>
      </c>
      <c r="E130" s="42" t="str">
        <f t="shared" si="83"/>
        <v xml:space="preserve"> </v>
      </c>
      <c r="F130" s="42" t="str">
        <f t="shared" si="84"/>
        <v xml:space="preserve">  </v>
      </c>
      <c r="G130" s="42" t="str">
        <f t="shared" si="85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81"/>
        <v>0</v>
      </c>
      <c r="D131" s="41" t="str">
        <f t="shared" si="82"/>
        <v xml:space="preserve">  </v>
      </c>
      <c r="E131" s="42" t="str">
        <f t="shared" si="83"/>
        <v xml:space="preserve"> </v>
      </c>
      <c r="F131" s="42" t="str">
        <f t="shared" si="84"/>
        <v xml:space="preserve">  </v>
      </c>
      <c r="G131" s="42" t="str">
        <f t="shared" si="85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81"/>
        <v>0</v>
      </c>
      <c r="D132" s="41" t="str">
        <f t="shared" si="82"/>
        <v xml:space="preserve">  </v>
      </c>
      <c r="E132" s="42" t="str">
        <f t="shared" si="83"/>
        <v xml:space="preserve"> </v>
      </c>
      <c r="F132" s="42" t="str">
        <f t="shared" si="84"/>
        <v xml:space="preserve">  </v>
      </c>
      <c r="G132" s="42" t="str">
        <f t="shared" si="85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81"/>
        <v>0</v>
      </c>
      <c r="D133" s="41" t="str">
        <f t="shared" si="82"/>
        <v xml:space="preserve">  </v>
      </c>
      <c r="E133" s="42" t="str">
        <f t="shared" si="83"/>
        <v xml:space="preserve"> </v>
      </c>
      <c r="F133" s="42" t="str">
        <f t="shared" si="84"/>
        <v xml:space="preserve">  </v>
      </c>
      <c r="G133" s="42" t="str">
        <f t="shared" si="85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81"/>
        <v>0</v>
      </c>
      <c r="D134" s="41" t="str">
        <f t="shared" si="82"/>
        <v xml:space="preserve">  </v>
      </c>
      <c r="E134" s="42" t="str">
        <f t="shared" si="83"/>
        <v xml:space="preserve"> </v>
      </c>
      <c r="F134" s="42" t="str">
        <f t="shared" si="84"/>
        <v xml:space="preserve">  </v>
      </c>
      <c r="G134" s="42" t="str">
        <f t="shared" si="85"/>
        <v xml:space="preserve">  </v>
      </c>
      <c r="H134" s="97"/>
      <c r="I134" s="98"/>
      <c r="J134" s="99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81"/>
        <v>0</v>
      </c>
      <c r="D135" s="41" t="str">
        <f t="shared" si="82"/>
        <v xml:space="preserve">  </v>
      </c>
      <c r="E135" s="42" t="str">
        <f t="shared" si="83"/>
        <v xml:space="preserve"> </v>
      </c>
      <c r="F135" s="42" t="str">
        <f t="shared" si="84"/>
        <v xml:space="preserve">  </v>
      </c>
      <c r="G135" s="42" t="str">
        <f t="shared" si="85"/>
        <v xml:space="preserve">  </v>
      </c>
      <c r="H135" s="100"/>
      <c r="I135" s="87"/>
      <c r="J135" s="101"/>
      <c r="K135" s="94"/>
      <c r="L135" s="95"/>
      <c r="M135" s="95"/>
      <c r="N135" s="95"/>
      <c r="O135" s="96"/>
    </row>
    <row r="136" spans="3:15" ht="21.95" customHeight="1" x14ac:dyDescent="0.2">
      <c r="C136" s="39">
        <f t="shared" si="81"/>
        <v>0</v>
      </c>
      <c r="D136" s="41" t="str">
        <f t="shared" si="82"/>
        <v xml:space="preserve">  </v>
      </c>
      <c r="E136" s="42" t="str">
        <f t="shared" si="83"/>
        <v xml:space="preserve"> </v>
      </c>
      <c r="F136" s="42" t="str">
        <f t="shared" si="84"/>
        <v xml:space="preserve">  </v>
      </c>
      <c r="G136" s="42" t="str">
        <f t="shared" si="85"/>
        <v xml:space="preserve">  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81"/>
        <v>0</v>
      </c>
      <c r="D137" s="41" t="str">
        <f t="shared" si="82"/>
        <v xml:space="preserve">  </v>
      </c>
      <c r="E137" s="42" t="str">
        <f t="shared" si="83"/>
        <v xml:space="preserve"> </v>
      </c>
      <c r="F137" s="42" t="str">
        <f t="shared" si="84"/>
        <v xml:space="preserve">  </v>
      </c>
      <c r="G137" s="42" t="str">
        <f t="shared" si="85"/>
        <v xml:space="preserve">  </v>
      </c>
      <c r="H137" s="100"/>
      <c r="I137" s="87"/>
      <c r="J137" s="101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81"/>
        <v>0</v>
      </c>
      <c r="D138" s="41" t="str">
        <f t="shared" si="82"/>
        <v xml:space="preserve">  </v>
      </c>
      <c r="E138" s="42" t="str">
        <f t="shared" si="83"/>
        <v xml:space="preserve"> </v>
      </c>
      <c r="F138" s="42" t="str">
        <f t="shared" si="84"/>
        <v xml:space="preserve">  </v>
      </c>
      <c r="G138" s="42" t="str">
        <f t="shared" si="85"/>
        <v xml:space="preserve">  </v>
      </c>
      <c r="H138" s="97"/>
      <c r="I138" s="98"/>
      <c r="J138" s="99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81"/>
        <v>0</v>
      </c>
      <c r="D139" s="41" t="str">
        <f t="shared" si="82"/>
        <v xml:space="preserve">  </v>
      </c>
      <c r="E139" s="42" t="str">
        <f t="shared" si="83"/>
        <v xml:space="preserve"> </v>
      </c>
      <c r="F139" s="42" t="str">
        <f t="shared" si="84"/>
        <v xml:space="preserve">  </v>
      </c>
      <c r="G139" s="42" t="str">
        <f t="shared" si="85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81"/>
        <v>0</v>
      </c>
      <c r="D140" s="41" t="str">
        <f t="shared" si="82"/>
        <v xml:space="preserve">  </v>
      </c>
      <c r="E140" s="42" t="str">
        <f t="shared" si="83"/>
        <v xml:space="preserve"> </v>
      </c>
      <c r="F140" s="42" t="str">
        <f t="shared" si="84"/>
        <v xml:space="preserve">  </v>
      </c>
      <c r="G140" s="42" t="str">
        <f t="shared" si="85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81"/>
        <v>0</v>
      </c>
      <c r="D141" s="41" t="str">
        <f t="shared" si="82"/>
        <v xml:space="preserve">  </v>
      </c>
      <c r="E141" s="42" t="str">
        <f t="shared" si="83"/>
        <v xml:space="preserve"> </v>
      </c>
      <c r="F141" s="42" t="str">
        <f t="shared" si="84"/>
        <v xml:space="preserve">  </v>
      </c>
      <c r="G141" s="42" t="str">
        <f t="shared" si="85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81"/>
        <v>0</v>
      </c>
      <c r="D142" s="41" t="str">
        <f t="shared" si="82"/>
        <v xml:space="preserve">  </v>
      </c>
      <c r="E142" s="42" t="str">
        <f t="shared" si="83"/>
        <v xml:space="preserve"> </v>
      </c>
      <c r="F142" s="42" t="str">
        <f t="shared" si="84"/>
        <v xml:space="preserve">  </v>
      </c>
      <c r="G142" s="42" t="str">
        <f t="shared" si="85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81"/>
        <v>0</v>
      </c>
      <c r="D143" s="41" t="str">
        <f t="shared" si="82"/>
        <v xml:space="preserve">  </v>
      </c>
      <c r="E143" s="42" t="str">
        <f t="shared" si="83"/>
        <v xml:space="preserve"> </v>
      </c>
      <c r="F143" s="42" t="str">
        <f t="shared" si="84"/>
        <v xml:space="preserve">  </v>
      </c>
      <c r="G143" s="42" t="str">
        <f t="shared" si="85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81"/>
        <v>0</v>
      </c>
      <c r="D144" s="41" t="str">
        <f t="shared" si="82"/>
        <v xml:space="preserve">  </v>
      </c>
      <c r="E144" s="42" t="str">
        <f t="shared" si="83"/>
        <v xml:space="preserve"> </v>
      </c>
      <c r="F144" s="42" t="str">
        <f t="shared" si="84"/>
        <v xml:space="preserve">  </v>
      </c>
      <c r="G144" s="42" t="str">
        <f t="shared" si="85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81"/>
        <v>0</v>
      </c>
      <c r="D145" s="41" t="str">
        <f t="shared" si="82"/>
        <v xml:space="preserve">  </v>
      </c>
      <c r="E145" s="42" t="str">
        <f t="shared" si="83"/>
        <v xml:space="preserve"> </v>
      </c>
      <c r="F145" s="42" t="str">
        <f t="shared" si="84"/>
        <v xml:space="preserve">  </v>
      </c>
      <c r="G145" s="42" t="str">
        <f t="shared" si="85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81"/>
        <v>0</v>
      </c>
      <c r="D146" s="41" t="str">
        <f t="shared" si="82"/>
        <v xml:space="preserve">  </v>
      </c>
      <c r="E146" s="42" t="str">
        <f t="shared" si="83"/>
        <v xml:space="preserve"> </v>
      </c>
      <c r="F146" s="42" t="str">
        <f t="shared" si="84"/>
        <v xml:space="preserve">  </v>
      </c>
      <c r="G146" s="42" t="str">
        <f t="shared" si="85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3:15" ht="21.95" customHeight="1" x14ac:dyDescent="0.2">
      <c r="C147" s="39">
        <f t="shared" si="81"/>
        <v>0</v>
      </c>
      <c r="D147" s="41" t="str">
        <f t="shared" si="82"/>
        <v xml:space="preserve">  </v>
      </c>
      <c r="E147" s="42" t="str">
        <f t="shared" si="83"/>
        <v xml:space="preserve"> </v>
      </c>
      <c r="F147" s="42" t="str">
        <f t="shared" si="84"/>
        <v xml:space="preserve">  </v>
      </c>
      <c r="G147" s="42" t="str">
        <f t="shared" si="85"/>
        <v xml:space="preserve">  </v>
      </c>
      <c r="H147" s="97"/>
      <c r="I147" s="98"/>
      <c r="J147" s="99"/>
      <c r="K147" s="94"/>
      <c r="L147" s="95"/>
      <c r="M147" s="95"/>
      <c r="N147" s="95"/>
      <c r="O147" s="96"/>
    </row>
    <row r="148" spans="3:15" ht="21.95" customHeight="1" x14ac:dyDescent="0.2">
      <c r="C148" s="39">
        <f t="shared" si="81"/>
        <v>0</v>
      </c>
      <c r="D148" s="41" t="str">
        <f t="shared" si="82"/>
        <v xml:space="preserve">  </v>
      </c>
      <c r="E148" s="42" t="str">
        <f t="shared" si="83"/>
        <v xml:space="preserve"> </v>
      </c>
      <c r="F148" s="42" t="str">
        <f t="shared" si="84"/>
        <v xml:space="preserve">  </v>
      </c>
      <c r="G148" s="42" t="str">
        <f t="shared" si="85"/>
        <v xml:space="preserve">  </v>
      </c>
      <c r="H148" s="100"/>
      <c r="I148" s="87"/>
      <c r="J148" s="101"/>
      <c r="K148" s="94"/>
      <c r="L148" s="95"/>
      <c r="M148" s="95"/>
      <c r="N148" s="95"/>
      <c r="O148" s="96"/>
    </row>
    <row r="149" spans="3:15" ht="21.95" customHeight="1" x14ac:dyDescent="0.2">
      <c r="C149" s="39">
        <f t="shared" si="81"/>
        <v>0</v>
      </c>
      <c r="D149" s="41" t="str">
        <f t="shared" si="82"/>
        <v xml:space="preserve">  </v>
      </c>
      <c r="E149" s="42" t="str">
        <f t="shared" si="83"/>
        <v xml:space="preserve"> </v>
      </c>
      <c r="F149" s="42" t="str">
        <f t="shared" si="84"/>
        <v xml:space="preserve">  </v>
      </c>
      <c r="G149" s="42" t="str">
        <f t="shared" si="85"/>
        <v xml:space="preserve">  </v>
      </c>
      <c r="H149" s="97"/>
      <c r="I149" s="98"/>
      <c r="J149" s="99"/>
      <c r="K149" s="94"/>
      <c r="L149" s="95"/>
      <c r="M149" s="95"/>
      <c r="N149" s="95"/>
      <c r="O149" s="96"/>
    </row>
    <row r="150" spans="3:15" ht="21.95" customHeight="1" x14ac:dyDescent="0.2">
      <c r="C150" s="39">
        <f t="shared" si="81"/>
        <v>0</v>
      </c>
      <c r="D150" s="41" t="str">
        <f t="shared" si="82"/>
        <v xml:space="preserve">  </v>
      </c>
      <c r="E150" s="42" t="str">
        <f t="shared" si="83"/>
        <v xml:space="preserve"> </v>
      </c>
      <c r="F150" s="42" t="str">
        <f t="shared" si="84"/>
        <v xml:space="preserve">  </v>
      </c>
      <c r="G150" s="42" t="str">
        <f t="shared" si="85"/>
        <v xml:space="preserve">  </v>
      </c>
      <c r="H150" s="100"/>
      <c r="I150" s="87"/>
      <c r="J150" s="101"/>
      <c r="K150" s="94"/>
      <c r="L150" s="95"/>
      <c r="M150" s="95"/>
      <c r="N150" s="95"/>
      <c r="O150" s="96"/>
    </row>
    <row r="151" spans="3:15" ht="21.95" customHeight="1" x14ac:dyDescent="0.2">
      <c r="C151" s="39">
        <f t="shared" si="81"/>
        <v>0</v>
      </c>
      <c r="D151" s="41" t="str">
        <f t="shared" si="82"/>
        <v xml:space="preserve">  </v>
      </c>
      <c r="E151" s="42" t="str">
        <f t="shared" si="83"/>
        <v xml:space="preserve"> </v>
      </c>
      <c r="F151" s="42" t="str">
        <f t="shared" si="84"/>
        <v xml:space="preserve">  </v>
      </c>
      <c r="G151" s="42" t="str">
        <f t="shared" si="85"/>
        <v xml:space="preserve">  </v>
      </c>
      <c r="H151" s="97"/>
      <c r="I151" s="98"/>
      <c r="J151" s="99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81"/>
        <v>0</v>
      </c>
      <c r="D152" s="41" t="str">
        <f t="shared" si="82"/>
        <v xml:space="preserve">  </v>
      </c>
      <c r="E152" s="42" t="str">
        <f t="shared" si="83"/>
        <v xml:space="preserve"> </v>
      </c>
      <c r="F152" s="42" t="str">
        <f t="shared" si="84"/>
        <v xml:space="preserve">  </v>
      </c>
      <c r="G152" s="42" t="str">
        <f t="shared" si="85"/>
        <v xml:space="preserve">  </v>
      </c>
      <c r="H152" s="100"/>
      <c r="I152" s="87"/>
      <c r="J152" s="101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81"/>
        <v>0</v>
      </c>
      <c r="D153" s="41" t="str">
        <f t="shared" si="82"/>
        <v xml:space="preserve">  </v>
      </c>
      <c r="E153" s="42" t="str">
        <f t="shared" si="83"/>
        <v xml:space="preserve"> </v>
      </c>
      <c r="F153" s="42" t="str">
        <f t="shared" si="84"/>
        <v xml:space="preserve">  </v>
      </c>
      <c r="G153" s="42" t="str">
        <f t="shared" si="85"/>
        <v xml:space="preserve">  </v>
      </c>
      <c r="H153" s="97"/>
      <c r="I153" s="98"/>
      <c r="J153" s="99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81"/>
        <v>0</v>
      </c>
      <c r="D154" s="41" t="str">
        <f t="shared" si="82"/>
        <v xml:space="preserve">  </v>
      </c>
      <c r="E154" s="42" t="str">
        <f t="shared" si="83"/>
        <v xml:space="preserve"> </v>
      </c>
      <c r="F154" s="42" t="str">
        <f t="shared" si="84"/>
        <v xml:space="preserve">  </v>
      </c>
      <c r="G154" s="42" t="str">
        <f t="shared" si="85"/>
        <v xml:space="preserve">  </v>
      </c>
      <c r="H154" s="97"/>
      <c r="I154" s="98"/>
      <c r="J154" s="99"/>
      <c r="K154" s="94"/>
      <c r="L154" s="95"/>
      <c r="M154" s="95"/>
      <c r="N154" s="95"/>
      <c r="O154" s="96"/>
    </row>
    <row r="155" spans="3:15" ht="21.95" customHeight="1" thickBot="1" x14ac:dyDescent="0.25">
      <c r="C155" s="39">
        <f t="shared" si="81"/>
        <v>0</v>
      </c>
      <c r="D155" s="41" t="str">
        <f t="shared" si="82"/>
        <v xml:space="preserve">  </v>
      </c>
      <c r="E155" s="42" t="str">
        <f t="shared" si="83"/>
        <v xml:space="preserve"> </v>
      </c>
      <c r="F155" s="42" t="str">
        <f t="shared" si="84"/>
        <v xml:space="preserve">  </v>
      </c>
      <c r="G155" s="42" t="str">
        <f t="shared" si="85"/>
        <v xml:space="preserve">  </v>
      </c>
      <c r="H155" s="139"/>
      <c r="I155" s="107"/>
      <c r="J155" s="108"/>
      <c r="K155" s="109"/>
      <c r="L155" s="110"/>
      <c r="M155" s="110"/>
      <c r="N155" s="110"/>
      <c r="O155" s="111"/>
    </row>
    <row r="156" spans="3:15" ht="21.95" customHeight="1" x14ac:dyDescent="0.2">
      <c r="C156" s="87"/>
      <c r="D156" s="112" t="str">
        <f t="shared" ref="D156" si="86">IF(C89&gt;0,D89,"  ")</f>
        <v xml:space="preserve">  </v>
      </c>
      <c r="E156" s="113"/>
      <c r="F156" s="113" t="str">
        <f t="shared" ref="F156:F157" si="87">IF(C89&gt;0,F89,"  ")</f>
        <v xml:space="preserve">  </v>
      </c>
      <c r="G156" s="113" t="str">
        <f t="shared" ref="G156:G157" si="88">IF(C89&gt;0,G89,"  ")</f>
        <v xml:space="preserve">  </v>
      </c>
      <c r="H156" s="114"/>
      <c r="I156" s="87"/>
      <c r="J156" s="87"/>
    </row>
    <row r="157" spans="3:15" ht="21.95" customHeight="1" x14ac:dyDescent="0.2">
      <c r="C157" s="87"/>
      <c r="D157" s="112" t="str">
        <f>IF(C90&gt;0,D90,"  ")</f>
        <v xml:space="preserve">  </v>
      </c>
      <c r="E157" s="113"/>
      <c r="F157" s="113" t="str">
        <f t="shared" si="87"/>
        <v xml:space="preserve">  </v>
      </c>
      <c r="G157" s="113" t="str">
        <f t="shared" si="88"/>
        <v xml:space="preserve">  </v>
      </c>
      <c r="H157" s="114"/>
      <c r="I157" s="87"/>
      <c r="J157" s="87"/>
    </row>
    <row r="158" spans="3:15" ht="21.95" customHeight="1" x14ac:dyDescent="0.2">
      <c r="C158" s="87"/>
      <c r="D158" s="112"/>
      <c r="E158" s="113"/>
      <c r="F158" s="113"/>
      <c r="G158" s="113"/>
      <c r="H158" s="114"/>
      <c r="I158" s="87"/>
      <c r="J158" s="87"/>
    </row>
    <row r="159" spans="3:15" x14ac:dyDescent="0.2">
      <c r="D159" s="112"/>
      <c r="E159" s="141"/>
      <c r="F159" s="113" t="str">
        <f>IF(C91&gt;0,F91,"  ")</f>
        <v xml:space="preserve">  </v>
      </c>
      <c r="G159" s="113" t="str">
        <f>IF(C91&gt;0,G91,"  ")</f>
        <v xml:space="preserve">  </v>
      </c>
    </row>
    <row r="160" spans="3:15" x14ac:dyDescent="0.2">
      <c r="D160" s="112"/>
      <c r="E160" s="141"/>
    </row>
    <row r="161" spans="1:14" x14ac:dyDescent="0.2">
      <c r="D161" s="112"/>
      <c r="E161" s="141"/>
    </row>
    <row r="162" spans="1:14" x14ac:dyDescent="0.2">
      <c r="D162" s="112"/>
      <c r="E162" s="141"/>
    </row>
    <row r="163" spans="1:14" x14ac:dyDescent="0.2">
      <c r="D163" s="112"/>
      <c r="E163" s="141"/>
    </row>
    <row r="164" spans="1:14" x14ac:dyDescent="0.2">
      <c r="D164" s="112"/>
      <c r="E164" s="141"/>
    </row>
    <row r="165" spans="1:14" x14ac:dyDescent="0.2">
      <c r="D165" s="112"/>
      <c r="E165" s="141"/>
    </row>
    <row r="166" spans="1:14" ht="20.100000000000001" customHeight="1" x14ac:dyDescent="0.2">
      <c r="A166" s="87"/>
      <c r="B166" s="87"/>
      <c r="D166" s="112"/>
      <c r="E166" s="141"/>
      <c r="F166" s="87"/>
      <c r="G166" s="87"/>
      <c r="H166" s="87"/>
      <c r="I166" s="87"/>
      <c r="J166" s="87"/>
      <c r="K166" s="87"/>
      <c r="L166" s="87"/>
      <c r="M166" s="87"/>
      <c r="N166" s="87"/>
    </row>
    <row r="167" spans="1:14" x14ac:dyDescent="0.2">
      <c r="A167" s="87"/>
      <c r="B167" s="87"/>
      <c r="D167" s="112"/>
      <c r="E167" s="141"/>
      <c r="F167" s="87"/>
      <c r="G167" s="87"/>
      <c r="H167" s="87"/>
      <c r="I167" s="87"/>
      <c r="J167" s="87"/>
      <c r="K167" s="87"/>
      <c r="L167" s="87"/>
      <c r="M167" s="87"/>
      <c r="N167" s="87"/>
    </row>
    <row r="168" spans="1:14" x14ac:dyDescent="0.2">
      <c r="A168" s="87"/>
      <c r="B168" s="87"/>
      <c r="D168" s="112"/>
      <c r="E168" s="141"/>
      <c r="F168" s="87"/>
      <c r="G168" s="87"/>
      <c r="H168" s="87"/>
      <c r="I168" s="87"/>
      <c r="J168" s="87"/>
      <c r="K168" s="87"/>
      <c r="L168" s="87"/>
      <c r="M168" s="87"/>
      <c r="N168" s="87"/>
    </row>
    <row r="169" spans="1:14" x14ac:dyDescent="0.2">
      <c r="A169" s="87"/>
      <c r="B169" s="87"/>
      <c r="D169" s="112"/>
      <c r="E169" s="141"/>
      <c r="F169" s="87"/>
      <c r="G169" s="87"/>
      <c r="H169" s="87"/>
      <c r="I169" s="87"/>
      <c r="J169" s="87"/>
      <c r="K169" s="87"/>
      <c r="L169" s="87"/>
      <c r="M169" s="87"/>
      <c r="N169" s="87"/>
    </row>
    <row r="170" spans="1:14" x14ac:dyDescent="0.2">
      <c r="A170" s="87"/>
      <c r="B170" s="87"/>
      <c r="D170" s="112"/>
      <c r="E170" s="141"/>
      <c r="F170" s="87"/>
      <c r="G170" s="87"/>
      <c r="H170" s="87"/>
      <c r="I170" s="87"/>
      <c r="J170" s="87"/>
      <c r="K170" s="87"/>
      <c r="L170" s="87"/>
      <c r="M170" s="87"/>
      <c r="N170" s="87"/>
    </row>
    <row r="171" spans="1:14" x14ac:dyDescent="0.2">
      <c r="A171" s="87"/>
      <c r="B171" s="87"/>
      <c r="D171" s="112"/>
      <c r="E171" s="141"/>
      <c r="F171" s="87"/>
      <c r="G171" s="87"/>
      <c r="H171" s="87"/>
      <c r="I171" s="87"/>
      <c r="J171" s="87"/>
      <c r="K171" s="87"/>
      <c r="L171" s="87"/>
      <c r="M171" s="87"/>
      <c r="N171" s="87"/>
    </row>
    <row r="172" spans="1:14" x14ac:dyDescent="0.2">
      <c r="D172" s="112"/>
      <c r="E172" s="141"/>
    </row>
    <row r="173" spans="1:14" x14ac:dyDescent="0.2">
      <c r="D173" s="112"/>
      <c r="E173" s="141"/>
    </row>
    <row r="174" spans="1:14" x14ac:dyDescent="0.2">
      <c r="D174" s="112"/>
      <c r="E174" s="141"/>
    </row>
    <row r="175" spans="1:14" x14ac:dyDescent="0.2">
      <c r="D175" s="112"/>
      <c r="E175" s="141"/>
    </row>
    <row r="176" spans="1:14" x14ac:dyDescent="0.2">
      <c r="D176" s="112"/>
      <c r="E176" s="141"/>
    </row>
    <row r="177" spans="4:5" x14ac:dyDescent="0.2">
      <c r="D177" s="112"/>
      <c r="E177" s="141"/>
    </row>
    <row r="178" spans="4:5" x14ac:dyDescent="0.2">
      <c r="D178" s="112"/>
      <c r="E178" s="141"/>
    </row>
    <row r="179" spans="4:5" x14ac:dyDescent="0.2">
      <c r="D179" s="112"/>
      <c r="E179" s="141"/>
    </row>
    <row r="180" spans="4:5" x14ac:dyDescent="0.2">
      <c r="D180" s="112"/>
      <c r="E180" s="141"/>
    </row>
    <row r="181" spans="4:5" x14ac:dyDescent="0.2">
      <c r="D181" s="112"/>
      <c r="E181" s="141"/>
    </row>
    <row r="182" spans="4:5" x14ac:dyDescent="0.2">
      <c r="D182" s="112"/>
      <c r="E182" s="141"/>
    </row>
    <row r="183" spans="4:5" x14ac:dyDescent="0.2">
      <c r="D183" s="112"/>
      <c r="E183" s="141"/>
    </row>
    <row r="184" spans="4:5" x14ac:dyDescent="0.2">
      <c r="D184" s="112"/>
      <c r="E184" s="141"/>
    </row>
    <row r="185" spans="4:5" x14ac:dyDescent="0.2">
      <c r="D185" s="112"/>
      <c r="E185" s="141"/>
    </row>
    <row r="186" spans="4:5" x14ac:dyDescent="0.2">
      <c r="D186" s="112"/>
      <c r="E186" s="141"/>
    </row>
    <row r="187" spans="4:5" x14ac:dyDescent="0.2">
      <c r="D187" s="112"/>
      <c r="E187" s="141"/>
    </row>
    <row r="188" spans="4:5" x14ac:dyDescent="0.2">
      <c r="D188" s="112"/>
      <c r="E188" s="141"/>
    </row>
    <row r="189" spans="4:5" x14ac:dyDescent="0.2">
      <c r="D189" s="112"/>
      <c r="E189" s="141"/>
    </row>
    <row r="190" spans="4:5" x14ac:dyDescent="0.2">
      <c r="D190" s="112"/>
      <c r="E190" s="141"/>
    </row>
    <row r="191" spans="4:5" x14ac:dyDescent="0.2">
      <c r="D191" s="112"/>
      <c r="E191" s="141"/>
    </row>
    <row r="192" spans="4:5" x14ac:dyDescent="0.2">
      <c r="D192" s="112"/>
      <c r="E192" s="141"/>
    </row>
    <row r="193" spans="4:5" x14ac:dyDescent="0.2">
      <c r="D193" s="112"/>
      <c r="E193" s="141"/>
    </row>
    <row r="194" spans="4:5" x14ac:dyDescent="0.2">
      <c r="D194" s="112"/>
      <c r="E194" s="141"/>
    </row>
    <row r="195" spans="4:5" x14ac:dyDescent="0.2">
      <c r="D195" s="112"/>
      <c r="E195" s="141"/>
    </row>
    <row r="196" spans="4:5" x14ac:dyDescent="0.2">
      <c r="D196" s="112"/>
      <c r="E196" s="141"/>
    </row>
    <row r="197" spans="4:5" x14ac:dyDescent="0.2">
      <c r="D197" s="112"/>
      <c r="E197" s="141"/>
    </row>
    <row r="198" spans="4:5" x14ac:dyDescent="0.2">
      <c r="D198" s="112"/>
      <c r="E198" s="141"/>
    </row>
    <row r="199" spans="4:5" x14ac:dyDescent="0.2">
      <c r="D199" s="112"/>
      <c r="E199" s="141"/>
    </row>
    <row r="200" spans="4:5" x14ac:dyDescent="0.2">
      <c r="D200" s="112"/>
      <c r="E200" s="141"/>
    </row>
    <row r="201" spans="4:5" x14ac:dyDescent="0.2">
      <c r="D201" s="112"/>
      <c r="E201" s="141"/>
    </row>
    <row r="202" spans="4:5" x14ac:dyDescent="0.2">
      <c r="D202" s="112"/>
      <c r="E202" s="141"/>
    </row>
    <row r="203" spans="4:5" x14ac:dyDescent="0.2">
      <c r="D203" s="112"/>
      <c r="E203" s="141"/>
    </row>
    <row r="204" spans="4:5" x14ac:dyDescent="0.2">
      <c r="D204" s="112"/>
      <c r="E204" s="141"/>
    </row>
    <row r="205" spans="4:5" x14ac:dyDescent="0.2">
      <c r="D205" s="112"/>
      <c r="E205" s="141"/>
    </row>
    <row r="206" spans="4:5" x14ac:dyDescent="0.2">
      <c r="D206" s="112"/>
      <c r="E206" s="141"/>
    </row>
    <row r="207" spans="4:5" x14ac:dyDescent="0.2">
      <c r="D207" s="112"/>
      <c r="E207" s="141"/>
    </row>
    <row r="208" spans="4:5" x14ac:dyDescent="0.2">
      <c r="D208" s="112"/>
      <c r="E208" s="141"/>
    </row>
    <row r="209" spans="4:5" x14ac:dyDescent="0.2">
      <c r="D209" s="112"/>
      <c r="E209" s="141"/>
    </row>
    <row r="210" spans="4:5" x14ac:dyDescent="0.2">
      <c r="D210" s="112"/>
      <c r="E210" s="141"/>
    </row>
    <row r="211" spans="4:5" x14ac:dyDescent="0.2">
      <c r="D211" s="112"/>
      <c r="E211" s="141"/>
    </row>
    <row r="212" spans="4:5" x14ac:dyDescent="0.2">
      <c r="D212" s="112"/>
      <c r="E212" s="141"/>
    </row>
    <row r="213" spans="4:5" x14ac:dyDescent="0.2">
      <c r="D213" s="112"/>
      <c r="E213" s="141"/>
    </row>
    <row r="214" spans="4:5" x14ac:dyDescent="0.2">
      <c r="D214" s="112"/>
      <c r="E214" s="141"/>
    </row>
    <row r="215" spans="4:5" x14ac:dyDescent="0.2">
      <c r="D215" s="112"/>
      <c r="E215" s="141"/>
    </row>
    <row r="216" spans="4:5" x14ac:dyDescent="0.2">
      <c r="D216" s="112"/>
      <c r="E216" s="141"/>
    </row>
    <row r="217" spans="4:5" x14ac:dyDescent="0.2">
      <c r="D217" s="112"/>
      <c r="E217" s="141"/>
    </row>
    <row r="218" spans="4:5" x14ac:dyDescent="0.2">
      <c r="D218" s="112"/>
      <c r="E218" s="141"/>
    </row>
    <row r="219" spans="4:5" x14ac:dyDescent="0.2">
      <c r="D219" s="112"/>
      <c r="E219" s="141"/>
    </row>
    <row r="220" spans="4:5" x14ac:dyDescent="0.2">
      <c r="D220" s="112"/>
      <c r="E220" s="141"/>
    </row>
    <row r="221" spans="4:5" x14ac:dyDescent="0.2">
      <c r="D221" s="112"/>
      <c r="E221" s="141"/>
    </row>
    <row r="222" spans="4:5" x14ac:dyDescent="0.2">
      <c r="D222" s="112"/>
      <c r="E222" s="141"/>
    </row>
    <row r="223" spans="4:5" x14ac:dyDescent="0.2">
      <c r="D223" s="112"/>
      <c r="E223" s="141"/>
    </row>
    <row r="224" spans="4:5" x14ac:dyDescent="0.2">
      <c r="D224" s="112"/>
      <c r="E224" s="141"/>
    </row>
    <row r="225" spans="4:5" x14ac:dyDescent="0.2">
      <c r="D225" s="112"/>
      <c r="E225" s="141"/>
    </row>
    <row r="226" spans="4:5" x14ac:dyDescent="0.2">
      <c r="D226" s="112"/>
      <c r="E226" s="141"/>
    </row>
    <row r="227" spans="4:5" x14ac:dyDescent="0.2">
      <c r="D227" s="112"/>
      <c r="E227" s="141"/>
    </row>
    <row r="228" spans="4:5" x14ac:dyDescent="0.2">
      <c r="D228" s="112"/>
      <c r="E228" s="141"/>
    </row>
    <row r="229" spans="4:5" x14ac:dyDescent="0.2">
      <c r="D229" s="112"/>
      <c r="E229" s="141"/>
    </row>
    <row r="230" spans="4:5" x14ac:dyDescent="0.2">
      <c r="D230" s="112"/>
      <c r="E230" s="141"/>
    </row>
    <row r="231" spans="4:5" x14ac:dyDescent="0.2">
      <c r="D231" s="112"/>
      <c r="E231" s="141"/>
    </row>
    <row r="232" spans="4:5" x14ac:dyDescent="0.2">
      <c r="D232" s="112"/>
      <c r="E232" s="141"/>
    </row>
    <row r="233" spans="4:5" x14ac:dyDescent="0.2">
      <c r="D233" s="112"/>
      <c r="E233" s="141"/>
    </row>
    <row r="234" spans="4:5" x14ac:dyDescent="0.2">
      <c r="D234" s="112"/>
      <c r="E234" s="141"/>
    </row>
    <row r="235" spans="4:5" x14ac:dyDescent="0.2">
      <c r="D235" s="112"/>
      <c r="E235" s="141"/>
    </row>
    <row r="236" spans="4:5" x14ac:dyDescent="0.2">
      <c r="D236" s="112"/>
      <c r="E236" s="141"/>
    </row>
    <row r="237" spans="4:5" x14ac:dyDescent="0.2">
      <c r="D237" s="112"/>
      <c r="E237" s="141"/>
    </row>
    <row r="238" spans="4:5" x14ac:dyDescent="0.2">
      <c r="D238" s="112"/>
      <c r="E238" s="141"/>
    </row>
    <row r="239" spans="4:5" x14ac:dyDescent="0.2">
      <c r="D239" s="112"/>
      <c r="E239" s="141"/>
    </row>
    <row r="240" spans="4:5" x14ac:dyDescent="0.2">
      <c r="D240" s="112"/>
      <c r="E240" s="141"/>
    </row>
    <row r="241" spans="4:5" x14ac:dyDescent="0.2">
      <c r="D241" s="112"/>
      <c r="E241" s="141"/>
    </row>
    <row r="242" spans="4:5" x14ac:dyDescent="0.2">
      <c r="D242" s="112"/>
      <c r="E242" s="141"/>
    </row>
    <row r="243" spans="4:5" x14ac:dyDescent="0.2">
      <c r="D243" s="112"/>
      <c r="E243" s="141"/>
    </row>
    <row r="244" spans="4:5" x14ac:dyDescent="0.2">
      <c r="D244" s="112"/>
      <c r="E244" s="141"/>
    </row>
    <row r="245" spans="4:5" x14ac:dyDescent="0.2">
      <c r="D245" s="112"/>
      <c r="E245" s="141"/>
    </row>
    <row r="246" spans="4:5" x14ac:dyDescent="0.2">
      <c r="D246" s="112"/>
      <c r="E246" s="141"/>
    </row>
    <row r="247" spans="4:5" x14ac:dyDescent="0.2">
      <c r="D247" s="112"/>
      <c r="E247" s="141"/>
    </row>
    <row r="248" spans="4:5" x14ac:dyDescent="0.2">
      <c r="D248" s="112"/>
      <c r="E248" s="141"/>
    </row>
    <row r="249" spans="4:5" x14ac:dyDescent="0.2">
      <c r="E249" s="141"/>
    </row>
    <row r="250" spans="4:5" x14ac:dyDescent="0.2">
      <c r="E250" s="141"/>
    </row>
    <row r="251" spans="4:5" x14ac:dyDescent="0.2">
      <c r="E251" s="141"/>
    </row>
    <row r="252" spans="4:5" x14ac:dyDescent="0.2">
      <c r="E252" s="141"/>
    </row>
    <row r="253" spans="4:5" x14ac:dyDescent="0.2">
      <c r="E253" s="141"/>
    </row>
    <row r="254" spans="4:5" x14ac:dyDescent="0.2">
      <c r="E254" s="141"/>
    </row>
    <row r="255" spans="4:5" x14ac:dyDescent="0.2">
      <c r="E255" s="141"/>
    </row>
    <row r="256" spans="4:5" x14ac:dyDescent="0.2">
      <c r="E256" s="141"/>
    </row>
    <row r="257" spans="5:5" x14ac:dyDescent="0.2">
      <c r="E257" s="141"/>
    </row>
    <row r="258" spans="5:5" x14ac:dyDescent="0.2">
      <c r="E258" s="141"/>
    </row>
    <row r="259" spans="5:5" x14ac:dyDescent="0.2">
      <c r="E259" s="141"/>
    </row>
  </sheetData>
  <sheetProtection selectLockedCells="1" selectUnlockedCells="1"/>
  <sortState xmlns:xlrd2="http://schemas.microsoft.com/office/spreadsheetml/2017/richdata2" ref="B11:AH52">
    <sortCondition ref="AA11:AA52"/>
  </sortState>
  <mergeCells count="75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6:U116"/>
    <mergeCell ref="V116:AD116"/>
    <mergeCell ref="AE116:AG116"/>
    <mergeCell ref="AH116:AI116"/>
    <mergeCell ref="T117:U117"/>
    <mergeCell ref="V117:AD117"/>
    <mergeCell ref="AE117:AG117"/>
    <mergeCell ref="AH117:AI117"/>
    <mergeCell ref="T114:U114"/>
    <mergeCell ref="V114:AD114"/>
    <mergeCell ref="AE114:AG114"/>
    <mergeCell ref="AH114:AI114"/>
    <mergeCell ref="T115:U115"/>
    <mergeCell ref="V115:AD115"/>
    <mergeCell ref="AE115:AG115"/>
    <mergeCell ref="AH115:AI115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</mergeCells>
  <conditionalFormatting sqref="D11:D34">
    <cfRule type="duplicateValues" dxfId="3" priority="2"/>
  </conditionalFormatting>
  <conditionalFormatting sqref="D40:G40">
    <cfRule type="duplicateValues" dxfId="2" priority="1"/>
  </conditionalFormatting>
  <printOptions horizontalCentered="1"/>
  <pageMargins left="0" right="0" top="1.9685039370078741" bottom="0" header="0" footer="0"/>
  <pageSetup paperSize="9" scale="70" orientation="landscape" r:id="rId1"/>
  <headerFooter alignWithMargins="0">
    <oddHeader>&amp;C&amp;A</oddHeader>
  </headerFooter>
  <rowBreaks count="3" manualBreakCount="3">
    <brk id="30" max="33" man="1"/>
    <brk id="93" max="33" man="1"/>
    <brk id="9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66"/>
  <sheetViews>
    <sheetView zoomScale="94" zoomScaleNormal="55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4.2851562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5.14062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7.570312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855468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86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s="5" t="s">
        <v>323</v>
      </c>
      <c r="F2" t="s">
        <v>0</v>
      </c>
      <c r="AF2" s="2">
        <f>IF(F7=1,SUM(H11:H90),IF(F7=2,SUM(K11:K90),IF(F7=3,SUM(N11:N90),IF(F7=4,SUM(Q11:Q90),IF(F7=5,SUM(T11:T90),IF(F7=6,SUM(W11:W90),IF(F7=7,SUM(Z11:Z90))))))))</f>
        <v>22</v>
      </c>
      <c r="AI2" s="2" t="s">
        <v>4</v>
      </c>
      <c r="AJ2" s="272" t="s">
        <v>2</v>
      </c>
      <c r="AK2" s="272"/>
      <c r="AL2" s="272"/>
      <c r="AM2" s="272"/>
      <c r="AN2" s="272"/>
      <c r="AO2" s="272"/>
      <c r="AP2" s="272"/>
      <c r="AQ2" s="272"/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E2" s="1"/>
      <c r="BF2" s="1"/>
    </row>
    <row r="3" spans="1:60" x14ac:dyDescent="0.2">
      <c r="F3" s="5" t="s">
        <v>79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62</v>
      </c>
      <c r="E4" s="129"/>
      <c r="F4" s="5" t="s">
        <v>88</v>
      </c>
      <c r="AF4" s="6"/>
      <c r="AI4" s="3" t="s">
        <v>6</v>
      </c>
    </row>
    <row r="5" spans="1:60" ht="15" x14ac:dyDescent="0.25">
      <c r="D5" s="4" t="s">
        <v>71</v>
      </c>
      <c r="E5" s="129"/>
      <c r="AI5" s="3" t="s">
        <v>3</v>
      </c>
    </row>
    <row r="6" spans="1:60" ht="13.5" thickBot="1" x14ac:dyDescent="0.25">
      <c r="D6" s="1"/>
      <c r="F6" t="s">
        <v>92</v>
      </c>
      <c r="AI6" s="3" t="s">
        <v>5</v>
      </c>
    </row>
    <row r="7" spans="1:60" x14ac:dyDescent="0.2">
      <c r="A7" s="7"/>
      <c r="B7" s="7"/>
      <c r="C7" s="1"/>
      <c r="D7" s="8" t="s">
        <v>68</v>
      </c>
      <c r="E7" s="5" t="s">
        <v>67</v>
      </c>
      <c r="F7" s="9">
        <v>7</v>
      </c>
      <c r="H7" s="273" t="s">
        <v>7</v>
      </c>
      <c r="I7" s="274"/>
      <c r="J7" s="275"/>
      <c r="K7" s="276" t="s">
        <v>8</v>
      </c>
      <c r="L7" s="277"/>
      <c r="M7" s="278"/>
      <c r="N7" s="279" t="s">
        <v>9</v>
      </c>
      <c r="O7" s="280"/>
      <c r="P7" s="281"/>
      <c r="Q7" s="282" t="s">
        <v>10</v>
      </c>
      <c r="R7" s="283"/>
      <c r="S7" s="284"/>
      <c r="T7" s="285" t="s">
        <v>11</v>
      </c>
      <c r="U7" s="286"/>
      <c r="V7" s="287"/>
      <c r="W7" s="288" t="s">
        <v>12</v>
      </c>
      <c r="X7" s="289"/>
      <c r="Y7" s="290"/>
      <c r="Z7" s="291" t="s">
        <v>13</v>
      </c>
      <c r="AA7" s="292"/>
      <c r="AB7" s="293"/>
      <c r="AC7" s="294" t="s">
        <v>14</v>
      </c>
      <c r="AD7" s="295"/>
      <c r="AE7" s="296"/>
      <c r="AF7" s="7"/>
      <c r="AG7" s="7"/>
      <c r="AI7" s="3" t="s">
        <v>15</v>
      </c>
    </row>
    <row r="8" spans="1:60" x14ac:dyDescent="0.2">
      <c r="A8" s="7"/>
      <c r="B8" s="7"/>
      <c r="C8" s="6">
        <f>IF(F7&lt;8,AF2,IF(F7=8,SUM(AC11:AC90)))</f>
        <v>22</v>
      </c>
      <c r="D8" s="10" t="s">
        <v>16</v>
      </c>
      <c r="E8" s="5"/>
      <c r="F8" t="s">
        <v>0</v>
      </c>
      <c r="H8" s="254" t="s">
        <v>4</v>
      </c>
      <c r="I8" s="255"/>
      <c r="J8" s="256"/>
      <c r="K8" s="257" t="s">
        <v>1</v>
      </c>
      <c r="L8" s="258"/>
      <c r="M8" s="259"/>
      <c r="N8" s="260" t="s">
        <v>6</v>
      </c>
      <c r="O8" s="261"/>
      <c r="P8" s="262"/>
      <c r="Q8" s="263" t="s">
        <v>3</v>
      </c>
      <c r="R8" s="264"/>
      <c r="S8" s="265"/>
      <c r="T8" s="266" t="s">
        <v>5</v>
      </c>
      <c r="U8" s="267"/>
      <c r="V8" s="268"/>
      <c r="W8" s="269" t="s">
        <v>15</v>
      </c>
      <c r="X8" s="270"/>
      <c r="Y8" s="271"/>
      <c r="Z8" s="224" t="s">
        <v>17</v>
      </c>
      <c r="AA8" s="225"/>
      <c r="AB8" s="226"/>
      <c r="AC8" s="227" t="s">
        <v>18</v>
      </c>
      <c r="AD8" s="228"/>
      <c r="AE8" s="229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30">
        <v>45689</v>
      </c>
      <c r="I9" s="231"/>
      <c r="J9" s="232"/>
      <c r="K9" s="233">
        <v>45696</v>
      </c>
      <c r="L9" s="234"/>
      <c r="M9" s="235"/>
      <c r="N9" s="236">
        <v>45731</v>
      </c>
      <c r="O9" s="237"/>
      <c r="P9" s="238"/>
      <c r="Q9" s="239">
        <v>45738</v>
      </c>
      <c r="R9" s="240"/>
      <c r="S9" s="241"/>
      <c r="T9" s="242">
        <v>45745</v>
      </c>
      <c r="U9" s="243"/>
      <c r="V9" s="244"/>
      <c r="W9" s="245">
        <v>45794</v>
      </c>
      <c r="X9" s="246"/>
      <c r="Y9" s="247"/>
      <c r="Z9" s="248">
        <v>45801</v>
      </c>
      <c r="AA9" s="249"/>
      <c r="AB9" s="250"/>
      <c r="AC9" s="251">
        <v>45822</v>
      </c>
      <c r="AD9" s="252"/>
      <c r="AE9" s="253"/>
      <c r="AF9" s="7"/>
      <c r="AG9" s="7"/>
      <c r="AI9" s="3" t="s">
        <v>18</v>
      </c>
    </row>
    <row r="10" spans="1:60" ht="102" customHeight="1" thickBot="1" x14ac:dyDescent="0.25">
      <c r="A10" s="11" t="s">
        <v>19</v>
      </c>
      <c r="B10" s="12" t="s">
        <v>20</v>
      </c>
      <c r="C10" s="13" t="s">
        <v>21</v>
      </c>
      <c r="D10" s="13" t="s">
        <v>85</v>
      </c>
      <c r="E10" s="13" t="s">
        <v>61</v>
      </c>
      <c r="F10" s="13" t="s">
        <v>23</v>
      </c>
      <c r="G10" s="13" t="s">
        <v>24</v>
      </c>
      <c r="H10" s="14" t="s">
        <v>25</v>
      </c>
      <c r="I10" s="15" t="s">
        <v>26</v>
      </c>
      <c r="J10" s="16" t="s">
        <v>27</v>
      </c>
      <c r="K10" s="17" t="s">
        <v>28</v>
      </c>
      <c r="L10" s="18" t="s">
        <v>29</v>
      </c>
      <c r="M10" s="19" t="s">
        <v>30</v>
      </c>
      <c r="N10" s="20" t="s">
        <v>31</v>
      </c>
      <c r="O10" s="21" t="s">
        <v>32</v>
      </c>
      <c r="P10" s="22" t="s">
        <v>33</v>
      </c>
      <c r="Q10" s="23" t="s">
        <v>34</v>
      </c>
      <c r="R10" s="24" t="s">
        <v>35</v>
      </c>
      <c r="S10" s="25" t="s">
        <v>36</v>
      </c>
      <c r="T10" s="26" t="s">
        <v>37</v>
      </c>
      <c r="U10" s="27" t="s">
        <v>38</v>
      </c>
      <c r="V10" s="28" t="s">
        <v>39</v>
      </c>
      <c r="W10" s="29" t="s">
        <v>40</v>
      </c>
      <c r="X10" s="30" t="s">
        <v>41</v>
      </c>
      <c r="Y10" s="31" t="s">
        <v>42</v>
      </c>
      <c r="Z10" s="32" t="s">
        <v>43</v>
      </c>
      <c r="AA10" s="33" t="s">
        <v>44</v>
      </c>
      <c r="AB10" s="34" t="s">
        <v>45</v>
      </c>
      <c r="AC10" s="116" t="s">
        <v>58</v>
      </c>
      <c r="AD10" s="117" t="s">
        <v>46</v>
      </c>
      <c r="AE10" s="118" t="s">
        <v>47</v>
      </c>
      <c r="AF10" s="12" t="s">
        <v>20</v>
      </c>
      <c r="AG10" s="35" t="s">
        <v>59</v>
      </c>
      <c r="AH10" s="12" t="s">
        <v>48</v>
      </c>
      <c r="AI10" s="115"/>
      <c r="AJ10" s="15" t="s">
        <v>26</v>
      </c>
      <c r="AK10" s="15" t="s">
        <v>49</v>
      </c>
      <c r="AM10" s="18" t="s">
        <v>29</v>
      </c>
      <c r="AN10" s="18" t="s">
        <v>50</v>
      </c>
      <c r="AP10" s="36" t="s">
        <v>32</v>
      </c>
      <c r="AQ10" s="36" t="s">
        <v>51</v>
      </c>
      <c r="AS10" s="24" t="s">
        <v>35</v>
      </c>
      <c r="AT10" s="24" t="s">
        <v>52</v>
      </c>
      <c r="AV10" s="27" t="s">
        <v>38</v>
      </c>
      <c r="AW10" s="27" t="s">
        <v>53</v>
      </c>
      <c r="AY10" s="30" t="s">
        <v>41</v>
      </c>
      <c r="AZ10" s="30" t="s">
        <v>54</v>
      </c>
      <c r="BB10" s="37" t="s">
        <v>44</v>
      </c>
      <c r="BC10" s="37" t="s">
        <v>55</v>
      </c>
      <c r="BE10" s="117" t="s">
        <v>46</v>
      </c>
      <c r="BF10" s="117" t="s">
        <v>56</v>
      </c>
    </row>
    <row r="11" spans="1:60" x14ac:dyDescent="0.2">
      <c r="A11" s="38">
        <v>1</v>
      </c>
      <c r="B11" s="142">
        <f t="shared" ref="B11:B42" si="0">AF11</f>
        <v>316</v>
      </c>
      <c r="C11" s="143">
        <v>202</v>
      </c>
      <c r="D11" s="144" t="s">
        <v>146</v>
      </c>
      <c r="E11" s="145" t="s">
        <v>95</v>
      </c>
      <c r="F11" s="145" t="s">
        <v>99</v>
      </c>
      <c r="G11" s="145" t="s">
        <v>356</v>
      </c>
      <c r="H11" s="146">
        <v>1</v>
      </c>
      <c r="I11" s="147">
        <v>5</v>
      </c>
      <c r="J11" s="148">
        <f t="shared" ref="J11:J42" si="1">IF(I11=" ",0,IF(I11=1,50,IF(I11=2,48,IF(I11=3,46,IF(I11=4,44,IF(I11=5,42,IF(AND(I11&gt;5,I11&lt;45),46-I11,2)))))))</f>
        <v>42</v>
      </c>
      <c r="K11" s="46">
        <v>1</v>
      </c>
      <c r="L11" s="47">
        <v>4</v>
      </c>
      <c r="M11" s="48">
        <f t="shared" ref="M11:M42" si="2">IF(L11=" ",0,IF(L11=1,50,IF(L11=2,48,IF(L11=3,46,IF(L11=4,44,IF(L11=5,42,IF(AND(L11&gt;5,L11&lt;45),46-L11,2)))))))</f>
        <v>44</v>
      </c>
      <c r="N11" s="49">
        <v>1</v>
      </c>
      <c r="O11" s="50">
        <v>4</v>
      </c>
      <c r="P11" s="51">
        <f t="shared" ref="P11:P42" si="3">IF(O11=" ",0,IF(O11=1,50,IF(O11=2,48,IF(O11=3,46,IF(O11=4,44,IF(O11=5,42,IF(AND(O11&gt;5,O11&lt;45),46-O11,2)))))))</f>
        <v>44</v>
      </c>
      <c r="Q11" s="52">
        <v>1</v>
      </c>
      <c r="R11" s="53">
        <v>5</v>
      </c>
      <c r="S11" s="54">
        <f t="shared" ref="S11:S42" si="4">IF(R11=" ",0,IF(R11=1,50,IF(R11=2,48,IF(R11=3,46,IF(R11=4,44,IF(R11=5,42,IF(AND(R11&gt;5,R11&lt;45),46-R11,2)))))))</f>
        <v>42</v>
      </c>
      <c r="T11" s="55">
        <v>1</v>
      </c>
      <c r="U11" s="56">
        <v>3</v>
      </c>
      <c r="V11" s="57">
        <f t="shared" ref="V11:V42" si="5">IF(U11=" ",0,IF(U11=1,50,IF(U11=2,48,IF(U11=3,46,IF(U11=4,44,IF(U11=5,42,IF(AND(U11&gt;5,U11&lt;45),46-U11,2)))))))</f>
        <v>46</v>
      </c>
      <c r="W11" s="58">
        <v>1</v>
      </c>
      <c r="X11" s="59">
        <v>2</v>
      </c>
      <c r="Y11" s="60">
        <f t="shared" ref="Y11:Y42" si="6">IF(X11=" ",0,IF(X11=1,50,IF(X11=2,48,IF(X11=3,46,IF(X11=4,44,IF(X11=5,42,IF(AND(X11&gt;5,X11&lt;45),46-X11,2)))))))</f>
        <v>48</v>
      </c>
      <c r="Z11" s="61">
        <v>1</v>
      </c>
      <c r="AA11" s="62">
        <v>1</v>
      </c>
      <c r="AB11" s="63">
        <f t="shared" ref="AB11:AB42" si="7">IF(AA11=" ",0,IF(AA11=1,50,IF(AA11=2,48,IF(AA11=3,46,IF(AA11=4,44,IF(AA11=5,42,IF(AND(AA11&gt;5,AA11&lt;45),46-AA11,2)))))))</f>
        <v>50</v>
      </c>
      <c r="AC11" s="119"/>
      <c r="AD11" s="120" t="str">
        <f t="shared" ref="AD11:AD42" si="8">IF(SUMIF(BF$11:BF$97,$C11,BE$11:BE$97)=0," ",SUMIF(BF$11:BF$97,$C11,BE$11:BE$97))</f>
        <v xml:space="preserve"> </v>
      </c>
      <c r="AE11" s="121">
        <f t="shared" ref="AE11:AE42" si="9">IF(AD11=" ",0,IF(AD11=1,50,IF(AD11=2,48,IF(AD11=3,46,IF(AD11=4,44,IF(AD11=5,42,IF(AND(AD11&gt;5,AD11&lt;45),46-AD11,2)))))))</f>
        <v>0</v>
      </c>
      <c r="AF11" s="39">
        <f t="shared" ref="AF11:AF42" si="10">J11+M11+P11+S11+V11+Y11+AB11+AE11</f>
        <v>316</v>
      </c>
      <c r="AG11" s="64">
        <f t="shared" ref="AG11:AG42" si="11">A11</f>
        <v>1</v>
      </c>
      <c r="AH11" s="39">
        <f t="shared" ref="AH11:AH42" si="12">AF11-MIN(J11,M11,P11,S11,V11,Y11,AB11,AE11)</f>
        <v>316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0">
        <v>1</v>
      </c>
      <c r="BF11" s="120"/>
    </row>
    <row r="12" spans="1:60" x14ac:dyDescent="0.2">
      <c r="A12" s="38">
        <v>2</v>
      </c>
      <c r="B12" s="142">
        <f t="shared" si="0"/>
        <v>324</v>
      </c>
      <c r="C12" s="143">
        <v>201</v>
      </c>
      <c r="D12" s="144" t="s">
        <v>150</v>
      </c>
      <c r="E12" s="145" t="s">
        <v>95</v>
      </c>
      <c r="F12" s="145" t="s">
        <v>151</v>
      </c>
      <c r="G12" s="145" t="s">
        <v>102</v>
      </c>
      <c r="H12" s="146">
        <v>1</v>
      </c>
      <c r="I12" s="147">
        <v>8</v>
      </c>
      <c r="J12" s="148">
        <f t="shared" si="1"/>
        <v>38</v>
      </c>
      <c r="K12" s="46">
        <v>1</v>
      </c>
      <c r="L12" s="47">
        <v>2</v>
      </c>
      <c r="M12" s="48">
        <f t="shared" si="2"/>
        <v>48</v>
      </c>
      <c r="N12" s="49">
        <v>1</v>
      </c>
      <c r="O12" s="50">
        <v>1</v>
      </c>
      <c r="P12" s="51">
        <f t="shared" si="3"/>
        <v>50</v>
      </c>
      <c r="Q12" s="52">
        <v>1</v>
      </c>
      <c r="R12" s="53">
        <v>2</v>
      </c>
      <c r="S12" s="54">
        <f t="shared" si="4"/>
        <v>48</v>
      </c>
      <c r="T12" s="55">
        <v>1</v>
      </c>
      <c r="U12" s="56">
        <v>2</v>
      </c>
      <c r="V12" s="57">
        <f t="shared" si="5"/>
        <v>48</v>
      </c>
      <c r="W12" s="58">
        <v>1</v>
      </c>
      <c r="X12" s="59">
        <v>4</v>
      </c>
      <c r="Y12" s="60">
        <f t="shared" si="6"/>
        <v>44</v>
      </c>
      <c r="Z12" s="61">
        <v>1</v>
      </c>
      <c r="AA12" s="62">
        <v>2</v>
      </c>
      <c r="AB12" s="63">
        <f t="shared" si="7"/>
        <v>48</v>
      </c>
      <c r="AC12" s="119"/>
      <c r="AD12" s="120" t="str">
        <f t="shared" si="8"/>
        <v xml:space="preserve"> </v>
      </c>
      <c r="AE12" s="121">
        <f t="shared" si="9"/>
        <v>0</v>
      </c>
      <c r="AF12" s="39">
        <f t="shared" si="10"/>
        <v>324</v>
      </c>
      <c r="AG12" s="64">
        <f t="shared" si="11"/>
        <v>2</v>
      </c>
      <c r="AH12" s="39">
        <f t="shared" si="12"/>
        <v>324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0">
        <v>2</v>
      </c>
      <c r="BF12" s="120"/>
    </row>
    <row r="13" spans="1:60" x14ac:dyDescent="0.2">
      <c r="A13" s="38">
        <v>3</v>
      </c>
      <c r="B13" s="142">
        <f t="shared" si="0"/>
        <v>308</v>
      </c>
      <c r="C13" s="143">
        <v>203</v>
      </c>
      <c r="D13" s="144" t="s">
        <v>153</v>
      </c>
      <c r="E13" s="145" t="s">
        <v>95</v>
      </c>
      <c r="F13" s="145" t="s">
        <v>130</v>
      </c>
      <c r="G13" s="145" t="s">
        <v>356</v>
      </c>
      <c r="H13" s="146">
        <v>1</v>
      </c>
      <c r="I13" s="147">
        <v>10</v>
      </c>
      <c r="J13" s="148">
        <f t="shared" si="1"/>
        <v>36</v>
      </c>
      <c r="K13" s="46">
        <v>1</v>
      </c>
      <c r="L13" s="47">
        <v>6</v>
      </c>
      <c r="M13" s="48">
        <f t="shared" si="2"/>
        <v>40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53">
        <v>4</v>
      </c>
      <c r="S13" s="54">
        <f t="shared" si="4"/>
        <v>44</v>
      </c>
      <c r="T13" s="55">
        <v>1</v>
      </c>
      <c r="U13" s="56">
        <v>4</v>
      </c>
      <c r="V13" s="57">
        <f t="shared" si="5"/>
        <v>44</v>
      </c>
      <c r="W13" s="58">
        <v>1</v>
      </c>
      <c r="X13" s="59">
        <v>1</v>
      </c>
      <c r="Y13" s="60">
        <f t="shared" si="6"/>
        <v>50</v>
      </c>
      <c r="Z13" s="61">
        <v>1</v>
      </c>
      <c r="AA13" s="62">
        <v>3</v>
      </c>
      <c r="AB13" s="63">
        <f t="shared" si="7"/>
        <v>46</v>
      </c>
      <c r="AC13" s="119"/>
      <c r="AD13" s="120" t="str">
        <f t="shared" si="8"/>
        <v xml:space="preserve"> </v>
      </c>
      <c r="AE13" s="121">
        <f t="shared" si="9"/>
        <v>0</v>
      </c>
      <c r="AF13" s="39">
        <f t="shared" si="10"/>
        <v>308</v>
      </c>
      <c r="AG13" s="64">
        <f t="shared" si="11"/>
        <v>3</v>
      </c>
      <c r="AH13" s="39">
        <f t="shared" si="12"/>
        <v>308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0">
        <v>3</v>
      </c>
      <c r="BF13" s="120"/>
    </row>
    <row r="14" spans="1:60" x14ac:dyDescent="0.2">
      <c r="A14" s="38">
        <v>4</v>
      </c>
      <c r="B14" s="142">
        <f t="shared" si="0"/>
        <v>179</v>
      </c>
      <c r="C14" s="143">
        <v>215</v>
      </c>
      <c r="D14" s="144" t="s">
        <v>156</v>
      </c>
      <c r="E14" s="145" t="s">
        <v>95</v>
      </c>
      <c r="F14" s="145" t="s">
        <v>101</v>
      </c>
      <c r="G14" s="145" t="s">
        <v>102</v>
      </c>
      <c r="H14" s="146">
        <v>1</v>
      </c>
      <c r="I14" s="147">
        <v>12</v>
      </c>
      <c r="J14" s="148">
        <f t="shared" si="1"/>
        <v>34</v>
      </c>
      <c r="K14" s="46">
        <v>1</v>
      </c>
      <c r="L14" s="47">
        <v>12</v>
      </c>
      <c r="M14" s="48">
        <f t="shared" si="2"/>
        <v>34</v>
      </c>
      <c r="N14" s="49"/>
      <c r="O14" s="50" t="str">
        <f>IF(SUMIF(AQ$11:AQ$97,$C14,AP$11:AP$97)=0," ",SUMIF(AQ$11:AQ$97,$C14,AP$11:AP$97))</f>
        <v xml:space="preserve"> </v>
      </c>
      <c r="P14" s="51">
        <f t="shared" si="3"/>
        <v>0</v>
      </c>
      <c r="Q14" s="52">
        <v>1</v>
      </c>
      <c r="R14" s="53">
        <v>13</v>
      </c>
      <c r="S14" s="54">
        <f t="shared" si="4"/>
        <v>33</v>
      </c>
      <c r="T14" s="55">
        <v>1</v>
      </c>
      <c r="U14" s="56">
        <v>12</v>
      </c>
      <c r="V14" s="57">
        <f t="shared" si="5"/>
        <v>34</v>
      </c>
      <c r="W14" s="58"/>
      <c r="X14" s="59" t="s">
        <v>0</v>
      </c>
      <c r="Y14" s="60">
        <f t="shared" si="6"/>
        <v>0</v>
      </c>
      <c r="Z14" s="61">
        <v>1</v>
      </c>
      <c r="AA14" s="62">
        <v>4</v>
      </c>
      <c r="AB14" s="63">
        <f t="shared" si="7"/>
        <v>44</v>
      </c>
      <c r="AC14" s="119"/>
      <c r="AD14" s="120" t="str">
        <f t="shared" si="8"/>
        <v xml:space="preserve"> </v>
      </c>
      <c r="AE14" s="121">
        <f t="shared" si="9"/>
        <v>0</v>
      </c>
      <c r="AF14" s="39">
        <f t="shared" si="10"/>
        <v>179</v>
      </c>
      <c r="AG14" s="64">
        <f t="shared" si="11"/>
        <v>4</v>
      </c>
      <c r="AH14" s="39">
        <f t="shared" si="12"/>
        <v>179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0">
        <v>4</v>
      </c>
      <c r="BF14" s="120"/>
    </row>
    <row r="15" spans="1:60" x14ac:dyDescent="0.2">
      <c r="A15" s="38">
        <v>5</v>
      </c>
      <c r="B15" s="142">
        <f t="shared" si="0"/>
        <v>253</v>
      </c>
      <c r="C15" s="143">
        <v>206</v>
      </c>
      <c r="D15" s="144" t="s">
        <v>161</v>
      </c>
      <c r="E15" s="145" t="s">
        <v>95</v>
      </c>
      <c r="F15" s="145" t="s">
        <v>130</v>
      </c>
      <c r="G15" s="145" t="s">
        <v>356</v>
      </c>
      <c r="H15" s="146">
        <v>1</v>
      </c>
      <c r="I15" s="147">
        <v>16</v>
      </c>
      <c r="J15" s="148">
        <f t="shared" si="1"/>
        <v>30</v>
      </c>
      <c r="K15" s="46">
        <v>1</v>
      </c>
      <c r="L15" s="47">
        <v>21</v>
      </c>
      <c r="M15" s="48">
        <f t="shared" si="2"/>
        <v>25</v>
      </c>
      <c r="N15" s="49">
        <v>1</v>
      </c>
      <c r="O15" s="50">
        <v>8</v>
      </c>
      <c r="P15" s="51">
        <f t="shared" si="3"/>
        <v>38</v>
      </c>
      <c r="Q15" s="52">
        <v>1</v>
      </c>
      <c r="R15" s="53">
        <v>9</v>
      </c>
      <c r="S15" s="54">
        <f t="shared" si="4"/>
        <v>37</v>
      </c>
      <c r="T15" s="55">
        <v>1</v>
      </c>
      <c r="U15" s="56">
        <v>7</v>
      </c>
      <c r="V15" s="57">
        <f t="shared" si="5"/>
        <v>39</v>
      </c>
      <c r="W15" s="58">
        <v>1</v>
      </c>
      <c r="X15" s="59">
        <v>5</v>
      </c>
      <c r="Y15" s="60">
        <f t="shared" si="6"/>
        <v>42</v>
      </c>
      <c r="Z15" s="61">
        <v>1</v>
      </c>
      <c r="AA15" s="62">
        <v>5</v>
      </c>
      <c r="AB15" s="63">
        <f t="shared" si="7"/>
        <v>42</v>
      </c>
      <c r="AC15" s="119"/>
      <c r="AD15" s="120" t="str">
        <f t="shared" si="8"/>
        <v xml:space="preserve"> </v>
      </c>
      <c r="AE15" s="121">
        <f t="shared" si="9"/>
        <v>0</v>
      </c>
      <c r="AF15" s="39">
        <f t="shared" si="10"/>
        <v>253</v>
      </c>
      <c r="AG15" s="64">
        <f t="shared" si="11"/>
        <v>5</v>
      </c>
      <c r="AH15" s="39">
        <f t="shared" si="12"/>
        <v>253</v>
      </c>
      <c r="AI15" s="124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0">
        <v>5</v>
      </c>
      <c r="BF15" s="120"/>
    </row>
    <row r="16" spans="1:60" x14ac:dyDescent="0.2">
      <c r="A16" s="38">
        <v>6</v>
      </c>
      <c r="B16" s="142">
        <f t="shared" si="0"/>
        <v>279</v>
      </c>
      <c r="C16" s="143">
        <v>204</v>
      </c>
      <c r="D16" s="144" t="s">
        <v>149</v>
      </c>
      <c r="E16" s="145" t="s">
        <v>95</v>
      </c>
      <c r="F16" s="145" t="s">
        <v>130</v>
      </c>
      <c r="G16" s="145" t="s">
        <v>356</v>
      </c>
      <c r="H16" s="146">
        <v>1</v>
      </c>
      <c r="I16" s="147">
        <v>7</v>
      </c>
      <c r="J16" s="148">
        <f t="shared" si="1"/>
        <v>39</v>
      </c>
      <c r="K16" s="46">
        <v>1</v>
      </c>
      <c r="L16" s="47">
        <v>9</v>
      </c>
      <c r="M16" s="48">
        <f t="shared" si="2"/>
        <v>37</v>
      </c>
      <c r="N16" s="49">
        <v>1</v>
      </c>
      <c r="O16" s="50">
        <v>6</v>
      </c>
      <c r="P16" s="51">
        <f t="shared" si="3"/>
        <v>40</v>
      </c>
      <c r="Q16" s="52">
        <v>1</v>
      </c>
      <c r="R16" s="53">
        <v>7</v>
      </c>
      <c r="S16" s="54">
        <f t="shared" si="4"/>
        <v>39</v>
      </c>
      <c r="T16" s="55">
        <v>1</v>
      </c>
      <c r="U16" s="56">
        <v>8</v>
      </c>
      <c r="V16" s="57">
        <f t="shared" si="5"/>
        <v>38</v>
      </c>
      <c r="W16" s="58">
        <v>1</v>
      </c>
      <c r="X16" s="59">
        <v>3</v>
      </c>
      <c r="Y16" s="60">
        <f t="shared" si="6"/>
        <v>46</v>
      </c>
      <c r="Z16" s="61">
        <v>1</v>
      </c>
      <c r="AA16" s="62">
        <v>6</v>
      </c>
      <c r="AB16" s="63">
        <f t="shared" si="7"/>
        <v>40</v>
      </c>
      <c r="AC16" s="119"/>
      <c r="AD16" s="120" t="str">
        <f t="shared" si="8"/>
        <v xml:space="preserve"> </v>
      </c>
      <c r="AE16" s="121">
        <f t="shared" si="9"/>
        <v>0</v>
      </c>
      <c r="AF16" s="39">
        <f t="shared" si="10"/>
        <v>279</v>
      </c>
      <c r="AG16" s="64">
        <f t="shared" si="11"/>
        <v>6</v>
      </c>
      <c r="AH16" s="39">
        <f t="shared" si="12"/>
        <v>279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0">
        <v>6</v>
      </c>
      <c r="BF16" s="120"/>
      <c r="BH16" t="s">
        <v>0</v>
      </c>
    </row>
    <row r="17" spans="1:58" x14ac:dyDescent="0.2">
      <c r="A17" s="38">
        <v>7</v>
      </c>
      <c r="B17" s="142">
        <f t="shared" si="0"/>
        <v>271</v>
      </c>
      <c r="C17" s="143">
        <v>205</v>
      </c>
      <c r="D17" s="144" t="s">
        <v>147</v>
      </c>
      <c r="E17" s="145" t="s">
        <v>95</v>
      </c>
      <c r="F17" s="145" t="s">
        <v>148</v>
      </c>
      <c r="G17" s="145" t="s">
        <v>97</v>
      </c>
      <c r="H17" s="146">
        <v>1</v>
      </c>
      <c r="I17" s="147">
        <v>6</v>
      </c>
      <c r="J17" s="148">
        <f t="shared" si="1"/>
        <v>40</v>
      </c>
      <c r="K17" s="46">
        <v>1</v>
      </c>
      <c r="L17" s="47">
        <v>10</v>
      </c>
      <c r="M17" s="48">
        <f t="shared" si="2"/>
        <v>36</v>
      </c>
      <c r="N17" s="49">
        <v>1</v>
      </c>
      <c r="O17" s="50">
        <v>5</v>
      </c>
      <c r="P17" s="51">
        <f t="shared" si="3"/>
        <v>42</v>
      </c>
      <c r="Q17" s="52">
        <v>1</v>
      </c>
      <c r="R17" s="53">
        <v>8</v>
      </c>
      <c r="S17" s="54">
        <f t="shared" si="4"/>
        <v>38</v>
      </c>
      <c r="T17" s="55">
        <v>1</v>
      </c>
      <c r="U17" s="56">
        <v>10</v>
      </c>
      <c r="V17" s="57">
        <f t="shared" si="5"/>
        <v>36</v>
      </c>
      <c r="W17" s="58">
        <v>1</v>
      </c>
      <c r="X17" s="59">
        <v>6</v>
      </c>
      <c r="Y17" s="60">
        <f t="shared" si="6"/>
        <v>40</v>
      </c>
      <c r="Z17" s="61">
        <v>1</v>
      </c>
      <c r="AA17" s="62">
        <v>7</v>
      </c>
      <c r="AB17" s="63">
        <f t="shared" si="7"/>
        <v>39</v>
      </c>
      <c r="AC17" s="119"/>
      <c r="AD17" s="120" t="str">
        <f t="shared" si="8"/>
        <v xml:space="preserve"> </v>
      </c>
      <c r="AE17" s="121">
        <f t="shared" si="9"/>
        <v>0</v>
      </c>
      <c r="AF17" s="39">
        <f t="shared" si="10"/>
        <v>271</v>
      </c>
      <c r="AG17" s="64">
        <f t="shared" si="11"/>
        <v>7</v>
      </c>
      <c r="AH17" s="39">
        <f t="shared" si="12"/>
        <v>271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0">
        <v>7</v>
      </c>
      <c r="BF17" s="120"/>
    </row>
    <row r="18" spans="1:58" x14ac:dyDescent="0.2">
      <c r="A18" s="38">
        <v>8</v>
      </c>
      <c r="B18" s="142">
        <f t="shared" si="0"/>
        <v>244</v>
      </c>
      <c r="C18" s="143">
        <v>207</v>
      </c>
      <c r="D18" s="144" t="s">
        <v>163</v>
      </c>
      <c r="E18" s="145" t="s">
        <v>95</v>
      </c>
      <c r="F18" s="145" t="s">
        <v>99</v>
      </c>
      <c r="G18" s="145" t="s">
        <v>356</v>
      </c>
      <c r="H18" s="146">
        <v>1</v>
      </c>
      <c r="I18" s="147">
        <v>18</v>
      </c>
      <c r="J18" s="148">
        <f t="shared" si="1"/>
        <v>28</v>
      </c>
      <c r="K18" s="46">
        <v>1</v>
      </c>
      <c r="L18" s="47">
        <v>13</v>
      </c>
      <c r="M18" s="48">
        <f t="shared" si="2"/>
        <v>33</v>
      </c>
      <c r="N18" s="49">
        <v>1</v>
      </c>
      <c r="O18" s="50">
        <v>9</v>
      </c>
      <c r="P18" s="51">
        <f t="shared" si="3"/>
        <v>37</v>
      </c>
      <c r="Q18" s="52">
        <v>1</v>
      </c>
      <c r="R18" s="53">
        <v>10</v>
      </c>
      <c r="S18" s="54">
        <f t="shared" si="4"/>
        <v>36</v>
      </c>
      <c r="T18" s="55">
        <v>1</v>
      </c>
      <c r="U18" s="56">
        <v>13</v>
      </c>
      <c r="V18" s="57">
        <f t="shared" si="5"/>
        <v>33</v>
      </c>
      <c r="W18" s="58">
        <v>1</v>
      </c>
      <c r="X18" s="59">
        <v>7</v>
      </c>
      <c r="Y18" s="60">
        <f t="shared" si="6"/>
        <v>39</v>
      </c>
      <c r="Z18" s="61">
        <v>1</v>
      </c>
      <c r="AA18" s="62">
        <v>8</v>
      </c>
      <c r="AB18" s="63">
        <f t="shared" si="7"/>
        <v>38</v>
      </c>
      <c r="AC18" s="119"/>
      <c r="AD18" s="120" t="str">
        <f t="shared" si="8"/>
        <v xml:space="preserve"> </v>
      </c>
      <c r="AE18" s="121">
        <f t="shared" si="9"/>
        <v>0</v>
      </c>
      <c r="AF18" s="39">
        <f t="shared" si="10"/>
        <v>244</v>
      </c>
      <c r="AG18" s="64">
        <f t="shared" si="11"/>
        <v>8</v>
      </c>
      <c r="AH18" s="39">
        <f t="shared" si="12"/>
        <v>244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0">
        <v>8</v>
      </c>
      <c r="BF18" s="120"/>
    </row>
    <row r="19" spans="1:58" x14ac:dyDescent="0.2">
      <c r="A19" s="38">
        <v>9</v>
      </c>
      <c r="B19" s="142">
        <f t="shared" si="0"/>
        <v>224</v>
      </c>
      <c r="C19" s="143">
        <v>210</v>
      </c>
      <c r="D19" s="144" t="s">
        <v>160</v>
      </c>
      <c r="E19" s="145" t="s">
        <v>95</v>
      </c>
      <c r="F19" s="145" t="s">
        <v>99</v>
      </c>
      <c r="G19" s="145" t="s">
        <v>356</v>
      </c>
      <c r="H19" s="146">
        <v>1</v>
      </c>
      <c r="I19" s="147">
        <v>15</v>
      </c>
      <c r="J19" s="148">
        <f t="shared" si="1"/>
        <v>31</v>
      </c>
      <c r="K19" s="46">
        <v>1</v>
      </c>
      <c r="L19" s="47">
        <v>32</v>
      </c>
      <c r="M19" s="48">
        <f t="shared" si="2"/>
        <v>14</v>
      </c>
      <c r="N19" s="49">
        <v>1</v>
      </c>
      <c r="O19" s="50">
        <v>7</v>
      </c>
      <c r="P19" s="51">
        <f t="shared" si="3"/>
        <v>39</v>
      </c>
      <c r="Q19" s="52">
        <v>1</v>
      </c>
      <c r="R19" s="53">
        <v>11</v>
      </c>
      <c r="S19" s="54">
        <f t="shared" si="4"/>
        <v>35</v>
      </c>
      <c r="T19" s="55">
        <v>1</v>
      </c>
      <c r="U19" s="56">
        <v>15</v>
      </c>
      <c r="V19" s="57">
        <f t="shared" si="5"/>
        <v>31</v>
      </c>
      <c r="W19" s="58">
        <v>1</v>
      </c>
      <c r="X19" s="59">
        <v>9</v>
      </c>
      <c r="Y19" s="60">
        <f t="shared" si="6"/>
        <v>37</v>
      </c>
      <c r="Z19" s="61">
        <v>1</v>
      </c>
      <c r="AA19" s="62">
        <v>9</v>
      </c>
      <c r="AB19" s="63">
        <f t="shared" si="7"/>
        <v>37</v>
      </c>
      <c r="AC19" s="119"/>
      <c r="AD19" s="120" t="str">
        <f t="shared" si="8"/>
        <v xml:space="preserve"> </v>
      </c>
      <c r="AE19" s="121">
        <f t="shared" si="9"/>
        <v>0</v>
      </c>
      <c r="AF19" s="39">
        <f t="shared" si="10"/>
        <v>224</v>
      </c>
      <c r="AG19" s="64">
        <f t="shared" si="11"/>
        <v>9</v>
      </c>
      <c r="AH19" s="39">
        <f t="shared" si="12"/>
        <v>224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0">
        <v>9</v>
      </c>
      <c r="BF19" s="120"/>
    </row>
    <row r="20" spans="1:58" x14ac:dyDescent="0.2">
      <c r="A20" s="38">
        <v>10</v>
      </c>
      <c r="B20" s="142">
        <f t="shared" si="0"/>
        <v>142</v>
      </c>
      <c r="C20" s="143">
        <v>216</v>
      </c>
      <c r="D20" s="144" t="s">
        <v>173</v>
      </c>
      <c r="E20" s="145" t="s">
        <v>95</v>
      </c>
      <c r="F20" s="145" t="s">
        <v>174</v>
      </c>
      <c r="G20" s="145" t="s">
        <v>102</v>
      </c>
      <c r="H20" s="146">
        <v>1</v>
      </c>
      <c r="I20" s="147">
        <v>27</v>
      </c>
      <c r="J20" s="148">
        <f t="shared" si="1"/>
        <v>19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>
        <v>1</v>
      </c>
      <c r="O20" s="50">
        <v>16</v>
      </c>
      <c r="P20" s="51">
        <f t="shared" si="3"/>
        <v>30</v>
      </c>
      <c r="Q20" s="52"/>
      <c r="R20" s="53" t="str">
        <f>IF(SUMIF(AT$11:AT$97,$C20,AS$11:AS$97)=0," ",SUMIF(AT$11:AT$97,$C20,AS$11:AS$97))</f>
        <v xml:space="preserve"> </v>
      </c>
      <c r="S20" s="54">
        <f t="shared" si="4"/>
        <v>0</v>
      </c>
      <c r="T20" s="55">
        <v>1</v>
      </c>
      <c r="U20" s="56">
        <v>22</v>
      </c>
      <c r="V20" s="57">
        <f t="shared" si="5"/>
        <v>24</v>
      </c>
      <c r="W20" s="58">
        <v>1</v>
      </c>
      <c r="X20" s="59">
        <v>13</v>
      </c>
      <c r="Y20" s="60">
        <f t="shared" si="6"/>
        <v>33</v>
      </c>
      <c r="Z20" s="61">
        <v>1</v>
      </c>
      <c r="AA20" s="62">
        <v>10</v>
      </c>
      <c r="AB20" s="63">
        <f t="shared" si="7"/>
        <v>36</v>
      </c>
      <c r="AC20" s="119"/>
      <c r="AD20" s="120" t="str">
        <f t="shared" si="8"/>
        <v xml:space="preserve"> </v>
      </c>
      <c r="AE20" s="121">
        <f t="shared" si="9"/>
        <v>0</v>
      </c>
      <c r="AF20" s="39">
        <f t="shared" si="10"/>
        <v>142</v>
      </c>
      <c r="AG20" s="64">
        <f t="shared" si="11"/>
        <v>10</v>
      </c>
      <c r="AH20" s="39">
        <f t="shared" si="12"/>
        <v>142</v>
      </c>
      <c r="AI20" s="123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0">
        <v>10</v>
      </c>
      <c r="BF20" s="120"/>
    </row>
    <row r="21" spans="1:58" x14ac:dyDescent="0.2">
      <c r="A21" s="38">
        <v>11</v>
      </c>
      <c r="B21" s="142">
        <f t="shared" si="0"/>
        <v>202</v>
      </c>
      <c r="C21" s="143">
        <v>211</v>
      </c>
      <c r="D21" s="144" t="s">
        <v>175</v>
      </c>
      <c r="E21" s="145" t="s">
        <v>95</v>
      </c>
      <c r="F21" s="145" t="s">
        <v>110</v>
      </c>
      <c r="G21" s="145" t="s">
        <v>102</v>
      </c>
      <c r="H21" s="146">
        <v>1</v>
      </c>
      <c r="I21" s="147">
        <v>28</v>
      </c>
      <c r="J21" s="148">
        <f t="shared" si="1"/>
        <v>18</v>
      </c>
      <c r="K21" s="46">
        <v>1</v>
      </c>
      <c r="L21" s="47">
        <v>18</v>
      </c>
      <c r="M21" s="48">
        <f t="shared" si="2"/>
        <v>28</v>
      </c>
      <c r="N21" s="49">
        <v>1</v>
      </c>
      <c r="O21" s="50">
        <v>17</v>
      </c>
      <c r="P21" s="51">
        <f t="shared" si="3"/>
        <v>29</v>
      </c>
      <c r="Q21" s="52">
        <v>1</v>
      </c>
      <c r="R21" s="53">
        <v>15</v>
      </c>
      <c r="S21" s="54">
        <f t="shared" si="4"/>
        <v>31</v>
      </c>
      <c r="T21" s="55">
        <v>1</v>
      </c>
      <c r="U21" s="56">
        <v>20</v>
      </c>
      <c r="V21" s="57">
        <f t="shared" si="5"/>
        <v>26</v>
      </c>
      <c r="W21" s="58">
        <v>1</v>
      </c>
      <c r="X21" s="59">
        <v>11</v>
      </c>
      <c r="Y21" s="60">
        <f t="shared" si="6"/>
        <v>35</v>
      </c>
      <c r="Z21" s="61">
        <v>1</v>
      </c>
      <c r="AA21" s="62">
        <v>11</v>
      </c>
      <c r="AB21" s="63">
        <f t="shared" si="7"/>
        <v>35</v>
      </c>
      <c r="AC21" s="119"/>
      <c r="AD21" s="120" t="str">
        <f t="shared" si="8"/>
        <v xml:space="preserve"> </v>
      </c>
      <c r="AE21" s="121">
        <f t="shared" si="9"/>
        <v>0</v>
      </c>
      <c r="AF21" s="39">
        <f t="shared" si="10"/>
        <v>202</v>
      </c>
      <c r="AG21" s="64">
        <f t="shared" si="11"/>
        <v>11</v>
      </c>
      <c r="AH21" s="39">
        <f t="shared" si="12"/>
        <v>202</v>
      </c>
      <c r="AI21" s="123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0">
        <v>11</v>
      </c>
      <c r="BF21" s="120"/>
    </row>
    <row r="22" spans="1:58" x14ac:dyDescent="0.2">
      <c r="A22" s="38">
        <v>12</v>
      </c>
      <c r="B22" s="142">
        <f t="shared" si="0"/>
        <v>186</v>
      </c>
      <c r="C22" s="143">
        <v>281</v>
      </c>
      <c r="D22" s="149" t="s">
        <v>164</v>
      </c>
      <c r="E22" s="150" t="s">
        <v>112</v>
      </c>
      <c r="F22" s="150" t="s">
        <v>165</v>
      </c>
      <c r="G22" s="150" t="s">
        <v>356</v>
      </c>
      <c r="H22" s="146">
        <v>1</v>
      </c>
      <c r="I22" s="147">
        <v>19</v>
      </c>
      <c r="J22" s="148">
        <f t="shared" si="1"/>
        <v>27</v>
      </c>
      <c r="K22" s="46">
        <v>1</v>
      </c>
      <c r="L22" s="47">
        <v>17</v>
      </c>
      <c r="M22" s="48">
        <f t="shared" si="2"/>
        <v>29</v>
      </c>
      <c r="N22" s="49">
        <v>1</v>
      </c>
      <c r="O22" s="50">
        <v>13</v>
      </c>
      <c r="P22" s="51">
        <f t="shared" si="3"/>
        <v>33</v>
      </c>
      <c r="Q22" s="52">
        <v>1</v>
      </c>
      <c r="R22" s="53">
        <v>17</v>
      </c>
      <c r="S22" s="54">
        <f t="shared" si="4"/>
        <v>29</v>
      </c>
      <c r="T22" s="55"/>
      <c r="U22" s="56" t="str">
        <f>IF(SUMIF(AW$11:AW$97,$C22,AV$11:AV$97)=0," ",SUMIF(AW$11:AW$97,$C22,AV$11:AV$97))</f>
        <v xml:space="preserve"> </v>
      </c>
      <c r="V22" s="57">
        <f t="shared" si="5"/>
        <v>0</v>
      </c>
      <c r="W22" s="58">
        <v>1</v>
      </c>
      <c r="X22" s="59">
        <v>12</v>
      </c>
      <c r="Y22" s="60">
        <f t="shared" si="6"/>
        <v>34</v>
      </c>
      <c r="Z22" s="61">
        <v>1</v>
      </c>
      <c r="AA22" s="62">
        <v>12</v>
      </c>
      <c r="AB22" s="63">
        <f t="shared" si="7"/>
        <v>34</v>
      </c>
      <c r="AC22" s="119"/>
      <c r="AD22" s="120" t="str">
        <f t="shared" si="8"/>
        <v xml:space="preserve"> </v>
      </c>
      <c r="AE22" s="121">
        <f t="shared" si="9"/>
        <v>0</v>
      </c>
      <c r="AF22" s="39">
        <f t="shared" si="10"/>
        <v>186</v>
      </c>
      <c r="AG22" s="64">
        <f t="shared" si="11"/>
        <v>12</v>
      </c>
      <c r="AH22" s="39">
        <f t="shared" si="12"/>
        <v>186</v>
      </c>
      <c r="AI22" s="123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0">
        <v>12</v>
      </c>
      <c r="BF22" s="120"/>
    </row>
    <row r="23" spans="1:58" x14ac:dyDescent="0.2">
      <c r="A23" s="38">
        <v>13</v>
      </c>
      <c r="B23" s="142">
        <f t="shared" si="0"/>
        <v>179</v>
      </c>
      <c r="C23" s="143">
        <v>213</v>
      </c>
      <c r="D23" s="144" t="s">
        <v>171</v>
      </c>
      <c r="E23" s="145" t="s">
        <v>95</v>
      </c>
      <c r="F23" s="145" t="s">
        <v>155</v>
      </c>
      <c r="G23" s="145" t="s">
        <v>97</v>
      </c>
      <c r="H23" s="146">
        <v>1</v>
      </c>
      <c r="I23" s="147">
        <v>25</v>
      </c>
      <c r="J23" s="148">
        <f t="shared" si="1"/>
        <v>21</v>
      </c>
      <c r="K23" s="46">
        <v>1</v>
      </c>
      <c r="L23" s="47">
        <v>26</v>
      </c>
      <c r="M23" s="48">
        <f t="shared" si="2"/>
        <v>20</v>
      </c>
      <c r="N23" s="49">
        <v>1</v>
      </c>
      <c r="O23" s="50">
        <v>18</v>
      </c>
      <c r="P23" s="51">
        <f t="shared" si="3"/>
        <v>28</v>
      </c>
      <c r="Q23" s="52">
        <v>1</v>
      </c>
      <c r="R23" s="53">
        <v>21</v>
      </c>
      <c r="S23" s="54">
        <f t="shared" si="4"/>
        <v>25</v>
      </c>
      <c r="T23" s="55">
        <v>1</v>
      </c>
      <c r="U23" s="56">
        <v>24</v>
      </c>
      <c r="V23" s="57">
        <f t="shared" si="5"/>
        <v>22</v>
      </c>
      <c r="W23" s="58">
        <v>1</v>
      </c>
      <c r="X23" s="59">
        <v>16</v>
      </c>
      <c r="Y23" s="60">
        <f t="shared" si="6"/>
        <v>30</v>
      </c>
      <c r="Z23" s="61">
        <v>1</v>
      </c>
      <c r="AA23" s="62">
        <v>13</v>
      </c>
      <c r="AB23" s="63">
        <f t="shared" si="7"/>
        <v>33</v>
      </c>
      <c r="AC23" s="119"/>
      <c r="AD23" s="120" t="str">
        <f t="shared" si="8"/>
        <v xml:space="preserve"> </v>
      </c>
      <c r="AE23" s="121">
        <f t="shared" si="9"/>
        <v>0</v>
      </c>
      <c r="AF23" s="39">
        <f t="shared" si="10"/>
        <v>179</v>
      </c>
      <c r="AG23" s="64">
        <f t="shared" si="11"/>
        <v>13</v>
      </c>
      <c r="AH23" s="39">
        <f t="shared" si="12"/>
        <v>179</v>
      </c>
      <c r="AI23" s="123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0">
        <v>13</v>
      </c>
      <c r="BF23" s="120"/>
    </row>
    <row r="24" spans="1:58" x14ac:dyDescent="0.2">
      <c r="A24" s="38">
        <v>14</v>
      </c>
      <c r="B24" s="142">
        <f t="shared" si="0"/>
        <v>138</v>
      </c>
      <c r="C24" s="143">
        <v>218</v>
      </c>
      <c r="D24" s="144" t="s">
        <v>177</v>
      </c>
      <c r="E24" s="145" t="s">
        <v>95</v>
      </c>
      <c r="F24" s="145" t="s">
        <v>99</v>
      </c>
      <c r="G24" s="145" t="s">
        <v>356</v>
      </c>
      <c r="H24" s="146">
        <v>1</v>
      </c>
      <c r="I24" s="147">
        <v>30</v>
      </c>
      <c r="J24" s="148">
        <f t="shared" si="1"/>
        <v>16</v>
      </c>
      <c r="K24" s="46"/>
      <c r="L24" s="47" t="str">
        <f>IF(SUMIF(AN$11:AN$97,$C24,AM$11:AM$97)=0," ",SUMIF(AN$11:AN$97,$C24,AM$11:AM$97))</f>
        <v xml:space="preserve"> </v>
      </c>
      <c r="M24" s="48">
        <f t="shared" si="2"/>
        <v>0</v>
      </c>
      <c r="N24" s="49">
        <v>1</v>
      </c>
      <c r="O24" s="50">
        <v>20</v>
      </c>
      <c r="P24" s="51">
        <f t="shared" si="3"/>
        <v>26</v>
      </c>
      <c r="Q24" s="52">
        <v>1</v>
      </c>
      <c r="R24" s="53">
        <v>22</v>
      </c>
      <c r="S24" s="54">
        <f t="shared" si="4"/>
        <v>24</v>
      </c>
      <c r="T24" s="55">
        <v>1</v>
      </c>
      <c r="U24" s="56">
        <v>28</v>
      </c>
      <c r="V24" s="57">
        <f t="shared" si="5"/>
        <v>18</v>
      </c>
      <c r="W24" s="58">
        <v>1</v>
      </c>
      <c r="X24" s="59">
        <v>24</v>
      </c>
      <c r="Y24" s="60">
        <f t="shared" si="6"/>
        <v>22</v>
      </c>
      <c r="Z24" s="61">
        <v>1</v>
      </c>
      <c r="AA24" s="62">
        <v>14</v>
      </c>
      <c r="AB24" s="63">
        <f t="shared" si="7"/>
        <v>32</v>
      </c>
      <c r="AC24" s="119"/>
      <c r="AD24" s="120" t="str">
        <f t="shared" si="8"/>
        <v xml:space="preserve"> </v>
      </c>
      <c r="AE24" s="121">
        <f t="shared" si="9"/>
        <v>0</v>
      </c>
      <c r="AF24" s="39">
        <f t="shared" si="10"/>
        <v>138</v>
      </c>
      <c r="AG24" s="64">
        <f t="shared" si="11"/>
        <v>14</v>
      </c>
      <c r="AH24" s="39">
        <f t="shared" si="12"/>
        <v>138</v>
      </c>
      <c r="AI24" s="123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0">
        <v>14</v>
      </c>
      <c r="BF24" s="120"/>
    </row>
    <row r="25" spans="1:58" x14ac:dyDescent="0.2">
      <c r="A25" s="38">
        <v>15</v>
      </c>
      <c r="B25" s="142">
        <f t="shared" si="0"/>
        <v>123</v>
      </c>
      <c r="C25" s="143">
        <v>285</v>
      </c>
      <c r="D25" s="149" t="s">
        <v>179</v>
      </c>
      <c r="E25" s="150" t="s">
        <v>112</v>
      </c>
      <c r="F25" s="150" t="s">
        <v>139</v>
      </c>
      <c r="G25" s="150" t="s">
        <v>356</v>
      </c>
      <c r="H25" s="146">
        <v>1</v>
      </c>
      <c r="I25" s="147">
        <v>32</v>
      </c>
      <c r="J25" s="148">
        <f t="shared" si="1"/>
        <v>14</v>
      </c>
      <c r="K25" s="46">
        <v>1</v>
      </c>
      <c r="L25" s="47">
        <v>33</v>
      </c>
      <c r="M25" s="48">
        <f t="shared" si="2"/>
        <v>13</v>
      </c>
      <c r="N25" s="49">
        <v>1</v>
      </c>
      <c r="O25" s="50">
        <v>23</v>
      </c>
      <c r="P25" s="51">
        <f t="shared" si="3"/>
        <v>23</v>
      </c>
      <c r="Q25" s="52"/>
      <c r="R25" s="53" t="str">
        <f>IF(SUMIF(AT$11:AT$97,$C25,AS$11:AS$97)=0," ",SUMIF(AT$11:AT$97,$C25,AS$11:AS$97))</f>
        <v xml:space="preserve"> </v>
      </c>
      <c r="S25" s="54">
        <f t="shared" si="4"/>
        <v>0</v>
      </c>
      <c r="T25" s="55">
        <v>1</v>
      </c>
      <c r="U25" s="56">
        <v>30</v>
      </c>
      <c r="V25" s="57">
        <f t="shared" si="5"/>
        <v>16</v>
      </c>
      <c r="W25" s="58">
        <v>1</v>
      </c>
      <c r="X25" s="59">
        <v>20</v>
      </c>
      <c r="Y25" s="60">
        <f t="shared" si="6"/>
        <v>26</v>
      </c>
      <c r="Z25" s="61">
        <v>1</v>
      </c>
      <c r="AA25" s="62">
        <v>15</v>
      </c>
      <c r="AB25" s="63">
        <f t="shared" si="7"/>
        <v>31</v>
      </c>
      <c r="AC25" s="119"/>
      <c r="AD25" s="120" t="str">
        <f t="shared" si="8"/>
        <v xml:space="preserve"> </v>
      </c>
      <c r="AE25" s="121">
        <f t="shared" si="9"/>
        <v>0</v>
      </c>
      <c r="AF25" s="39">
        <f t="shared" si="10"/>
        <v>123</v>
      </c>
      <c r="AG25" s="64">
        <f t="shared" si="11"/>
        <v>15</v>
      </c>
      <c r="AH25" s="39">
        <f t="shared" si="12"/>
        <v>123</v>
      </c>
      <c r="AI25" s="123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0">
        <v>15</v>
      </c>
      <c r="BF25" s="120"/>
    </row>
    <row r="26" spans="1:58" x14ac:dyDescent="0.2">
      <c r="A26" s="38">
        <v>16</v>
      </c>
      <c r="B26" s="142">
        <f t="shared" si="0"/>
        <v>100</v>
      </c>
      <c r="C26" s="143">
        <v>220</v>
      </c>
      <c r="D26" s="165" t="s">
        <v>311</v>
      </c>
      <c r="E26" s="167" t="s">
        <v>95</v>
      </c>
      <c r="F26" s="167" t="s">
        <v>165</v>
      </c>
      <c r="G26" s="167" t="s">
        <v>356</v>
      </c>
      <c r="H26" s="158"/>
      <c r="I26" s="160" t="str">
        <f>IF(SUMIF(AK$11:AK$97,$C26,AJ$11:AJ$97)=0," ",SUMIF(AK$11:AK$97,$C26,AJ$11:AJ$97))</f>
        <v xml:space="preserve"> </v>
      </c>
      <c r="J26" s="162">
        <f t="shared" si="1"/>
        <v>0</v>
      </c>
      <c r="K26" s="46"/>
      <c r="L26" s="47" t="str">
        <f>IF(SUMIF(AN$11:AN$97,$C26,AM$11:AM$97)=0," ",SUMIF(AN$11:AN$97,$C26,AM$11:AM$97))</f>
        <v xml:space="preserve"> </v>
      </c>
      <c r="M26" s="48">
        <f t="shared" si="2"/>
        <v>0</v>
      </c>
      <c r="N26" s="49">
        <v>1</v>
      </c>
      <c r="O26" s="50">
        <v>24</v>
      </c>
      <c r="P26" s="51">
        <f t="shared" si="3"/>
        <v>22</v>
      </c>
      <c r="Q26" s="52">
        <v>1</v>
      </c>
      <c r="R26" s="53">
        <v>23</v>
      </c>
      <c r="S26" s="54">
        <f t="shared" si="4"/>
        <v>23</v>
      </c>
      <c r="T26" s="55"/>
      <c r="U26" s="56" t="str">
        <f>IF(SUMIF(AW$11:AW$97,$C26,AV$11:AV$97)=0," ",SUMIF(AW$11:AW$97,$C26,AV$11:AV$97))</f>
        <v xml:space="preserve"> </v>
      </c>
      <c r="V26" s="57">
        <f t="shared" si="5"/>
        <v>0</v>
      </c>
      <c r="W26" s="58">
        <v>1</v>
      </c>
      <c r="X26" s="59">
        <v>21</v>
      </c>
      <c r="Y26" s="60">
        <f t="shared" si="6"/>
        <v>25</v>
      </c>
      <c r="Z26" s="61">
        <v>1</v>
      </c>
      <c r="AA26" s="62">
        <v>16</v>
      </c>
      <c r="AB26" s="63">
        <f t="shared" si="7"/>
        <v>30</v>
      </c>
      <c r="AC26" s="119"/>
      <c r="AD26" s="120" t="str">
        <f t="shared" si="8"/>
        <v xml:space="preserve"> </v>
      </c>
      <c r="AE26" s="121">
        <f t="shared" si="9"/>
        <v>0</v>
      </c>
      <c r="AF26" s="39">
        <f t="shared" si="10"/>
        <v>100</v>
      </c>
      <c r="AG26" s="64">
        <f t="shared" si="11"/>
        <v>16</v>
      </c>
      <c r="AH26" s="39">
        <f t="shared" si="12"/>
        <v>100</v>
      </c>
      <c r="AI26" s="123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0">
        <v>16</v>
      </c>
      <c r="BF26" s="120"/>
    </row>
    <row r="27" spans="1:58" ht="13.5" customHeight="1" x14ac:dyDescent="0.2">
      <c r="A27" s="38">
        <v>17</v>
      </c>
      <c r="B27" s="142">
        <f t="shared" si="0"/>
        <v>152</v>
      </c>
      <c r="C27" s="143">
        <v>283</v>
      </c>
      <c r="D27" s="149" t="s">
        <v>178</v>
      </c>
      <c r="E27" s="150" t="s">
        <v>112</v>
      </c>
      <c r="F27" s="150" t="s">
        <v>155</v>
      </c>
      <c r="G27" s="150" t="s">
        <v>97</v>
      </c>
      <c r="H27" s="146">
        <v>1</v>
      </c>
      <c r="I27" s="147">
        <v>31</v>
      </c>
      <c r="J27" s="148">
        <f t="shared" si="1"/>
        <v>15</v>
      </c>
      <c r="K27" s="46">
        <v>1</v>
      </c>
      <c r="L27" s="47">
        <v>29</v>
      </c>
      <c r="M27" s="48">
        <f t="shared" si="2"/>
        <v>17</v>
      </c>
      <c r="N27" s="49">
        <v>1</v>
      </c>
      <c r="O27" s="50">
        <v>22</v>
      </c>
      <c r="P27" s="51">
        <f t="shared" si="3"/>
        <v>24</v>
      </c>
      <c r="Q27" s="52">
        <v>1</v>
      </c>
      <c r="R27" s="53">
        <v>24</v>
      </c>
      <c r="S27" s="54">
        <f t="shared" si="4"/>
        <v>22</v>
      </c>
      <c r="T27" s="55">
        <v>1</v>
      </c>
      <c r="U27" s="56">
        <v>29</v>
      </c>
      <c r="V27" s="57">
        <f t="shared" si="5"/>
        <v>17</v>
      </c>
      <c r="W27" s="58">
        <v>1</v>
      </c>
      <c r="X27" s="59">
        <v>18</v>
      </c>
      <c r="Y27" s="60">
        <f t="shared" si="6"/>
        <v>28</v>
      </c>
      <c r="Z27" s="61">
        <v>1</v>
      </c>
      <c r="AA27" s="62">
        <v>17</v>
      </c>
      <c r="AB27" s="63">
        <f t="shared" si="7"/>
        <v>29</v>
      </c>
      <c r="AC27" s="119"/>
      <c r="AD27" s="120" t="str">
        <f t="shared" si="8"/>
        <v xml:space="preserve"> </v>
      </c>
      <c r="AE27" s="121">
        <f t="shared" si="9"/>
        <v>0</v>
      </c>
      <c r="AF27" s="39">
        <f t="shared" si="10"/>
        <v>152</v>
      </c>
      <c r="AG27" s="64">
        <f t="shared" si="11"/>
        <v>17</v>
      </c>
      <c r="AH27" s="39">
        <f t="shared" si="12"/>
        <v>152</v>
      </c>
      <c r="AI27" s="123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0">
        <v>17</v>
      </c>
      <c r="BF27" s="120"/>
    </row>
    <row r="28" spans="1:58" x14ac:dyDescent="0.2">
      <c r="A28" s="38">
        <v>18</v>
      </c>
      <c r="B28" s="142">
        <f t="shared" si="0"/>
        <v>163</v>
      </c>
      <c r="C28" s="143">
        <v>282</v>
      </c>
      <c r="D28" s="149" t="s">
        <v>180</v>
      </c>
      <c r="E28" s="150" t="s">
        <v>112</v>
      </c>
      <c r="F28" s="150" t="s">
        <v>130</v>
      </c>
      <c r="G28" s="150" t="s">
        <v>356</v>
      </c>
      <c r="H28" s="146">
        <v>1</v>
      </c>
      <c r="I28" s="147">
        <v>33</v>
      </c>
      <c r="J28" s="148">
        <f t="shared" si="1"/>
        <v>13</v>
      </c>
      <c r="K28" s="46">
        <v>1</v>
      </c>
      <c r="L28" s="47">
        <v>25</v>
      </c>
      <c r="M28" s="48">
        <f t="shared" si="2"/>
        <v>21</v>
      </c>
      <c r="N28" s="49">
        <v>1</v>
      </c>
      <c r="O28" s="50">
        <v>19</v>
      </c>
      <c r="P28" s="51">
        <f t="shared" si="3"/>
        <v>27</v>
      </c>
      <c r="Q28" s="52">
        <v>1</v>
      </c>
      <c r="R28" s="53">
        <v>19</v>
      </c>
      <c r="S28" s="54">
        <f t="shared" si="4"/>
        <v>27</v>
      </c>
      <c r="T28" s="55">
        <v>1</v>
      </c>
      <c r="U28" s="56">
        <v>26</v>
      </c>
      <c r="V28" s="57">
        <f t="shared" si="5"/>
        <v>20</v>
      </c>
      <c r="W28" s="58">
        <v>1</v>
      </c>
      <c r="X28" s="59">
        <v>19</v>
      </c>
      <c r="Y28" s="60">
        <f t="shared" si="6"/>
        <v>27</v>
      </c>
      <c r="Z28" s="61">
        <v>1</v>
      </c>
      <c r="AA28" s="62">
        <v>18</v>
      </c>
      <c r="AB28" s="63">
        <f t="shared" si="7"/>
        <v>28</v>
      </c>
      <c r="AC28" s="119"/>
      <c r="AD28" s="120" t="str">
        <f t="shared" si="8"/>
        <v xml:space="preserve"> </v>
      </c>
      <c r="AE28" s="121">
        <f t="shared" si="9"/>
        <v>0</v>
      </c>
      <c r="AF28" s="39">
        <f t="shared" si="10"/>
        <v>163</v>
      </c>
      <c r="AG28" s="64">
        <f t="shared" si="11"/>
        <v>18</v>
      </c>
      <c r="AH28" s="39">
        <f t="shared" si="12"/>
        <v>163</v>
      </c>
      <c r="AI28" s="123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0">
        <v>18</v>
      </c>
      <c r="BF28" s="120"/>
    </row>
    <row r="29" spans="1:58" x14ac:dyDescent="0.2">
      <c r="A29" s="38">
        <v>19</v>
      </c>
      <c r="B29" s="142">
        <f t="shared" si="0"/>
        <v>47</v>
      </c>
      <c r="C29" s="143">
        <v>221</v>
      </c>
      <c r="D29" s="165" t="s">
        <v>374</v>
      </c>
      <c r="E29" s="167" t="s">
        <v>362</v>
      </c>
      <c r="F29" s="167" t="s">
        <v>110</v>
      </c>
      <c r="G29" s="167" t="s">
        <v>102</v>
      </c>
      <c r="H29" s="158"/>
      <c r="I29" s="160" t="str">
        <f>IF(SUMIF(AK$11:AK$97,$C29,AJ$11:AJ$97)=0," ",SUMIF(AK$11:AK$97,$C29,AJ$11:AJ$97))</f>
        <v xml:space="preserve"> </v>
      </c>
      <c r="J29" s="162">
        <f t="shared" si="1"/>
        <v>0</v>
      </c>
      <c r="K29" s="46"/>
      <c r="L29" s="47" t="str">
        <f>IF(SUMIF(AN$11:AN$97,$C29,AM$11:AM$97)=0," ",SUMIF(AN$11:AN$97,$C29,AM$11:AM$97))</f>
        <v xml:space="preserve"> </v>
      </c>
      <c r="M29" s="48">
        <f t="shared" si="2"/>
        <v>0</v>
      </c>
      <c r="N29" s="49"/>
      <c r="O29" s="50" t="str">
        <f>IF(SUMIF(AQ$11:AQ$97,$C29,AP$11:AP$97)=0," ",SUMIF(AQ$11:AQ$97,$C29,AP$11:AP$97))</f>
        <v xml:space="preserve"> </v>
      </c>
      <c r="P29" s="51">
        <f t="shared" si="3"/>
        <v>0</v>
      </c>
      <c r="Q29" s="52"/>
      <c r="R29" s="53" t="str">
        <f>IF(SUMIF(AT$11:AT$97,$C29,AS$11:AS$97)=0," ",SUMIF(AT$11:AT$97,$C29,AS$11:AS$97))</f>
        <v xml:space="preserve"> </v>
      </c>
      <c r="S29" s="54">
        <f t="shared" si="4"/>
        <v>0</v>
      </c>
      <c r="T29" s="55"/>
      <c r="U29" s="56" t="str">
        <f>IF(SUMIF(AW$11:AW$97,$C29,AV$11:AV$97)=0," ",SUMIF(AW$11:AW$97,$C29,AV$11:AV$97))</f>
        <v xml:space="preserve"> </v>
      </c>
      <c r="V29" s="57">
        <f t="shared" si="5"/>
        <v>0</v>
      </c>
      <c r="W29" s="58">
        <v>1</v>
      </c>
      <c r="X29" s="59">
        <v>26</v>
      </c>
      <c r="Y29" s="60">
        <f t="shared" si="6"/>
        <v>20</v>
      </c>
      <c r="Z29" s="61">
        <v>1</v>
      </c>
      <c r="AA29" s="62">
        <v>19</v>
      </c>
      <c r="AB29" s="63">
        <f t="shared" si="7"/>
        <v>27</v>
      </c>
      <c r="AC29" s="119"/>
      <c r="AD29" s="120" t="str">
        <f t="shared" si="8"/>
        <v xml:space="preserve"> </v>
      </c>
      <c r="AE29" s="121">
        <f t="shared" si="9"/>
        <v>0</v>
      </c>
      <c r="AF29" s="39">
        <f t="shared" si="10"/>
        <v>47</v>
      </c>
      <c r="AG29" s="64">
        <f t="shared" si="11"/>
        <v>19</v>
      </c>
      <c r="AH29" s="39">
        <f t="shared" si="12"/>
        <v>47</v>
      </c>
      <c r="AI29" s="126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0">
        <v>19</v>
      </c>
      <c r="BF29" s="120"/>
    </row>
    <row r="30" spans="1:58" x14ac:dyDescent="0.2">
      <c r="A30" s="38">
        <v>20</v>
      </c>
      <c r="B30" s="142">
        <f t="shared" si="0"/>
        <v>112</v>
      </c>
      <c r="C30" s="143">
        <v>219</v>
      </c>
      <c r="D30" s="144" t="s">
        <v>183</v>
      </c>
      <c r="E30" s="145" t="s">
        <v>95</v>
      </c>
      <c r="F30" s="145" t="s">
        <v>165</v>
      </c>
      <c r="G30" s="145" t="s">
        <v>356</v>
      </c>
      <c r="H30" s="146">
        <v>1</v>
      </c>
      <c r="I30" s="147">
        <v>36</v>
      </c>
      <c r="J30" s="148">
        <f t="shared" si="1"/>
        <v>10</v>
      </c>
      <c r="K30" s="46">
        <v>1</v>
      </c>
      <c r="L30" s="47">
        <v>31</v>
      </c>
      <c r="M30" s="48">
        <f t="shared" si="2"/>
        <v>15</v>
      </c>
      <c r="N30" s="49">
        <v>1</v>
      </c>
      <c r="O30" s="50">
        <v>29</v>
      </c>
      <c r="P30" s="51">
        <f t="shared" si="3"/>
        <v>17</v>
      </c>
      <c r="Q30" s="52">
        <v>1</v>
      </c>
      <c r="R30" s="53">
        <v>25</v>
      </c>
      <c r="S30" s="54">
        <f t="shared" si="4"/>
        <v>21</v>
      </c>
      <c r="T30" s="55"/>
      <c r="U30" s="56" t="str">
        <f>IF(SUMIF(AW$11:AW$97,$C30,AV$11:AV$97)=0," ",SUMIF(AW$11:AW$97,$C30,AV$11:AV$97))</f>
        <v xml:space="preserve"> </v>
      </c>
      <c r="V30" s="57">
        <f t="shared" si="5"/>
        <v>0</v>
      </c>
      <c r="W30" s="58">
        <v>1</v>
      </c>
      <c r="X30" s="59">
        <v>23</v>
      </c>
      <c r="Y30" s="60">
        <f t="shared" si="6"/>
        <v>23</v>
      </c>
      <c r="Z30" s="61">
        <v>1</v>
      </c>
      <c r="AA30" s="62">
        <v>20</v>
      </c>
      <c r="AB30" s="63">
        <f t="shared" si="7"/>
        <v>26</v>
      </c>
      <c r="AC30" s="119"/>
      <c r="AD30" s="120" t="str">
        <f t="shared" si="8"/>
        <v xml:space="preserve"> </v>
      </c>
      <c r="AE30" s="121">
        <f t="shared" si="9"/>
        <v>0</v>
      </c>
      <c r="AF30" s="39">
        <f t="shared" si="10"/>
        <v>112</v>
      </c>
      <c r="AG30" s="64">
        <f t="shared" si="11"/>
        <v>20</v>
      </c>
      <c r="AH30" s="39">
        <f t="shared" si="12"/>
        <v>112</v>
      </c>
      <c r="AI30" s="123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0">
        <v>20</v>
      </c>
      <c r="BF30" s="120"/>
    </row>
    <row r="31" spans="1:58" x14ac:dyDescent="0.2">
      <c r="A31" s="38">
        <v>21</v>
      </c>
      <c r="B31" s="142">
        <f t="shared" si="0"/>
        <v>225</v>
      </c>
      <c r="C31" s="143">
        <v>209</v>
      </c>
      <c r="D31" s="144" t="s">
        <v>157</v>
      </c>
      <c r="E31" s="145" t="s">
        <v>95</v>
      </c>
      <c r="F31" s="145" t="s">
        <v>155</v>
      </c>
      <c r="G31" s="145" t="s">
        <v>97</v>
      </c>
      <c r="H31" s="146">
        <v>1</v>
      </c>
      <c r="I31" s="147">
        <v>13</v>
      </c>
      <c r="J31" s="148">
        <f t="shared" si="1"/>
        <v>33</v>
      </c>
      <c r="K31" s="46">
        <v>1</v>
      </c>
      <c r="L31" s="47">
        <v>15</v>
      </c>
      <c r="M31" s="48">
        <f t="shared" si="2"/>
        <v>31</v>
      </c>
      <c r="N31" s="49">
        <v>1</v>
      </c>
      <c r="O31" s="50">
        <v>10</v>
      </c>
      <c r="P31" s="51">
        <f t="shared" si="3"/>
        <v>36</v>
      </c>
      <c r="Q31" s="52">
        <v>1</v>
      </c>
      <c r="R31" s="53">
        <v>16</v>
      </c>
      <c r="S31" s="54">
        <f t="shared" si="4"/>
        <v>30</v>
      </c>
      <c r="T31" s="55">
        <v>1</v>
      </c>
      <c r="U31" s="56">
        <v>14</v>
      </c>
      <c r="V31" s="57">
        <f t="shared" si="5"/>
        <v>32</v>
      </c>
      <c r="W31" s="58">
        <v>1</v>
      </c>
      <c r="X31" s="59">
        <v>8</v>
      </c>
      <c r="Y31" s="60">
        <f t="shared" si="6"/>
        <v>38</v>
      </c>
      <c r="Z31" s="61">
        <v>1</v>
      </c>
      <c r="AA31" s="62">
        <v>21</v>
      </c>
      <c r="AB31" s="63">
        <f t="shared" si="7"/>
        <v>25</v>
      </c>
      <c r="AC31" s="119"/>
      <c r="AD31" s="120" t="str">
        <f t="shared" si="8"/>
        <v xml:space="preserve"> </v>
      </c>
      <c r="AE31" s="121">
        <f t="shared" si="9"/>
        <v>0</v>
      </c>
      <c r="AF31" s="39">
        <f t="shared" si="10"/>
        <v>225</v>
      </c>
      <c r="AG31" s="64">
        <f t="shared" si="11"/>
        <v>21</v>
      </c>
      <c r="AH31" s="39">
        <f t="shared" si="12"/>
        <v>225</v>
      </c>
      <c r="AI31" s="123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0">
        <v>21</v>
      </c>
      <c r="BF31" s="120"/>
    </row>
    <row r="32" spans="1:58" x14ac:dyDescent="0.2">
      <c r="A32" s="38">
        <v>22</v>
      </c>
      <c r="B32" s="142">
        <f t="shared" si="0"/>
        <v>165</v>
      </c>
      <c r="C32" s="143">
        <v>212</v>
      </c>
      <c r="D32" s="144" t="s">
        <v>181</v>
      </c>
      <c r="E32" s="145" t="s">
        <v>95</v>
      </c>
      <c r="F32" s="145" t="s">
        <v>110</v>
      </c>
      <c r="G32" s="145" t="s">
        <v>102</v>
      </c>
      <c r="H32" s="146">
        <v>1</v>
      </c>
      <c r="I32" s="147">
        <v>34</v>
      </c>
      <c r="J32" s="148">
        <f t="shared" si="1"/>
        <v>12</v>
      </c>
      <c r="K32" s="46">
        <v>1</v>
      </c>
      <c r="L32" s="47">
        <v>20</v>
      </c>
      <c r="M32" s="48">
        <f t="shared" si="2"/>
        <v>26</v>
      </c>
      <c r="N32" s="49">
        <v>1</v>
      </c>
      <c r="O32" s="50">
        <v>11</v>
      </c>
      <c r="P32" s="51">
        <f t="shared" si="3"/>
        <v>35</v>
      </c>
      <c r="Q32" s="52">
        <v>1</v>
      </c>
      <c r="R32" s="53">
        <v>14</v>
      </c>
      <c r="S32" s="54">
        <f t="shared" si="4"/>
        <v>32</v>
      </c>
      <c r="T32" s="55">
        <v>1</v>
      </c>
      <c r="U32" s="56">
        <v>18</v>
      </c>
      <c r="V32" s="57">
        <f t="shared" si="5"/>
        <v>28</v>
      </c>
      <c r="W32" s="58">
        <v>1</v>
      </c>
      <c r="X32" s="59">
        <v>14</v>
      </c>
      <c r="Y32" s="60">
        <f t="shared" si="6"/>
        <v>32</v>
      </c>
      <c r="Z32" s="61">
        <v>1</v>
      </c>
      <c r="AA32" s="62" t="str">
        <f t="shared" ref="AA32:AA65" si="13">IF(SUMIF(BC$11:BC$97,$C32,BB$11:BB$97)=0," ",SUMIF(BC$11:BC$97,$C32,BB$11:BB$97))</f>
        <v xml:space="preserve"> </v>
      </c>
      <c r="AB32" s="63">
        <f t="shared" si="7"/>
        <v>0</v>
      </c>
      <c r="AC32" s="119"/>
      <c r="AD32" s="120" t="str">
        <f t="shared" si="8"/>
        <v xml:space="preserve"> </v>
      </c>
      <c r="AE32" s="121">
        <f t="shared" si="9"/>
        <v>0</v>
      </c>
      <c r="AF32" s="39">
        <f t="shared" si="10"/>
        <v>165</v>
      </c>
      <c r="AG32" s="64">
        <f t="shared" si="11"/>
        <v>22</v>
      </c>
      <c r="AH32" s="39">
        <f t="shared" si="12"/>
        <v>165</v>
      </c>
      <c r="AI32" s="123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0">
        <v>22</v>
      </c>
      <c r="BF32" s="120"/>
    </row>
    <row r="33" spans="1:58" x14ac:dyDescent="0.2">
      <c r="A33" s="38">
        <v>23</v>
      </c>
      <c r="B33" s="142">
        <f t="shared" si="0"/>
        <v>198</v>
      </c>
      <c r="C33" s="143"/>
      <c r="D33" s="144" t="s">
        <v>141</v>
      </c>
      <c r="E33" s="145" t="s">
        <v>95</v>
      </c>
      <c r="F33" s="145" t="s">
        <v>128</v>
      </c>
      <c r="G33" s="145" t="s">
        <v>102</v>
      </c>
      <c r="H33" s="146">
        <v>1</v>
      </c>
      <c r="I33" s="147">
        <v>2</v>
      </c>
      <c r="J33" s="148">
        <f t="shared" si="1"/>
        <v>48</v>
      </c>
      <c r="K33" s="46">
        <v>1</v>
      </c>
      <c r="L33" s="47">
        <v>1</v>
      </c>
      <c r="M33" s="48">
        <f t="shared" si="2"/>
        <v>50</v>
      </c>
      <c r="N33" s="49"/>
      <c r="O33" s="50" t="str">
        <f>IF(SUMIF(AQ$11:AQ$97,$C33,AP$11:AP$97)=0," ",SUMIF(AQ$11:AQ$97,$C33,AP$11:AP$97))</f>
        <v xml:space="preserve"> </v>
      </c>
      <c r="P33" s="51">
        <f t="shared" si="3"/>
        <v>0</v>
      </c>
      <c r="Q33" s="52">
        <v>1</v>
      </c>
      <c r="R33" s="53">
        <v>1</v>
      </c>
      <c r="S33" s="54">
        <f t="shared" si="4"/>
        <v>50</v>
      </c>
      <c r="T33" s="55">
        <v>1</v>
      </c>
      <c r="U33" s="56">
        <v>1</v>
      </c>
      <c r="V33" s="57">
        <f t="shared" si="5"/>
        <v>50</v>
      </c>
      <c r="W33" s="58"/>
      <c r="X33" s="59" t="s">
        <v>0</v>
      </c>
      <c r="Y33" s="60">
        <f t="shared" si="6"/>
        <v>0</v>
      </c>
      <c r="Z33" s="61"/>
      <c r="AA33" s="62" t="str">
        <f t="shared" si="13"/>
        <v xml:space="preserve"> </v>
      </c>
      <c r="AB33" s="63">
        <f t="shared" si="7"/>
        <v>0</v>
      </c>
      <c r="AC33" s="119"/>
      <c r="AD33" s="120" t="str">
        <f t="shared" si="8"/>
        <v xml:space="preserve"> </v>
      </c>
      <c r="AE33" s="121">
        <f t="shared" si="9"/>
        <v>0</v>
      </c>
      <c r="AF33" s="39">
        <f t="shared" si="10"/>
        <v>198</v>
      </c>
      <c r="AG33" s="64">
        <f t="shared" si="11"/>
        <v>23</v>
      </c>
      <c r="AH33" s="39">
        <f t="shared" si="12"/>
        <v>198</v>
      </c>
      <c r="AI33" s="123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0">
        <v>23</v>
      </c>
      <c r="BF33" s="120"/>
    </row>
    <row r="34" spans="1:58" x14ac:dyDescent="0.2">
      <c r="A34" s="38">
        <v>24</v>
      </c>
      <c r="B34" s="142">
        <f t="shared" si="0"/>
        <v>184</v>
      </c>
      <c r="C34" s="143"/>
      <c r="D34" s="144" t="s">
        <v>140</v>
      </c>
      <c r="E34" s="145" t="s">
        <v>95</v>
      </c>
      <c r="F34" s="145" t="s">
        <v>128</v>
      </c>
      <c r="G34" s="145" t="s">
        <v>102</v>
      </c>
      <c r="H34" s="146">
        <v>1</v>
      </c>
      <c r="I34" s="147">
        <v>1</v>
      </c>
      <c r="J34" s="148">
        <f t="shared" si="1"/>
        <v>50</v>
      </c>
      <c r="K34" s="46">
        <v>1</v>
      </c>
      <c r="L34" s="47">
        <v>3</v>
      </c>
      <c r="M34" s="48">
        <f t="shared" si="2"/>
        <v>46</v>
      </c>
      <c r="N34" s="49"/>
      <c r="O34" s="50" t="str">
        <f>IF(SUMIF(AQ$11:AQ$97,$C34,AP$11:AP$97)=0," ",SUMIF(AQ$11:AQ$97,$C34,AP$11:AP$97))</f>
        <v xml:space="preserve"> </v>
      </c>
      <c r="P34" s="51">
        <f t="shared" si="3"/>
        <v>0</v>
      </c>
      <c r="Q34" s="52">
        <v>1</v>
      </c>
      <c r="R34" s="53">
        <v>3</v>
      </c>
      <c r="S34" s="54">
        <f t="shared" si="4"/>
        <v>46</v>
      </c>
      <c r="T34" s="55">
        <v>1</v>
      </c>
      <c r="U34" s="56">
        <v>5</v>
      </c>
      <c r="V34" s="57">
        <f t="shared" si="5"/>
        <v>42</v>
      </c>
      <c r="W34" s="58"/>
      <c r="X34" s="59" t="s">
        <v>0</v>
      </c>
      <c r="Y34" s="60">
        <f t="shared" si="6"/>
        <v>0</v>
      </c>
      <c r="Z34" s="61"/>
      <c r="AA34" s="62" t="str">
        <f t="shared" si="13"/>
        <v xml:space="preserve"> </v>
      </c>
      <c r="AB34" s="63">
        <f t="shared" si="7"/>
        <v>0</v>
      </c>
      <c r="AC34" s="119"/>
      <c r="AD34" s="120" t="str">
        <f t="shared" si="8"/>
        <v xml:space="preserve"> </v>
      </c>
      <c r="AE34" s="121">
        <f t="shared" si="9"/>
        <v>0</v>
      </c>
      <c r="AF34" s="39">
        <f t="shared" si="10"/>
        <v>184</v>
      </c>
      <c r="AG34" s="64">
        <f t="shared" si="11"/>
        <v>24</v>
      </c>
      <c r="AH34" s="39">
        <f t="shared" si="12"/>
        <v>184</v>
      </c>
      <c r="AI34" s="123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0">
        <v>24</v>
      </c>
      <c r="BF34" s="120"/>
    </row>
    <row r="35" spans="1:58" x14ac:dyDescent="0.2">
      <c r="A35" s="38">
        <v>25</v>
      </c>
      <c r="B35" s="142">
        <f t="shared" si="0"/>
        <v>171</v>
      </c>
      <c r="C35" s="143"/>
      <c r="D35" s="144" t="s">
        <v>142</v>
      </c>
      <c r="E35" s="145" t="s">
        <v>95</v>
      </c>
      <c r="F35" s="145" t="s">
        <v>143</v>
      </c>
      <c r="G35" s="145" t="s">
        <v>97</v>
      </c>
      <c r="H35" s="146">
        <v>1</v>
      </c>
      <c r="I35" s="147">
        <v>3</v>
      </c>
      <c r="J35" s="148">
        <f t="shared" si="1"/>
        <v>46</v>
      </c>
      <c r="K35" s="46">
        <v>1</v>
      </c>
      <c r="L35" s="47">
        <v>7</v>
      </c>
      <c r="M35" s="48">
        <f t="shared" si="2"/>
        <v>39</v>
      </c>
      <c r="N35" s="49">
        <v>1</v>
      </c>
      <c r="O35" s="50">
        <v>3</v>
      </c>
      <c r="P35" s="51">
        <f t="shared" si="3"/>
        <v>46</v>
      </c>
      <c r="Q35" s="52"/>
      <c r="R35" s="53" t="s">
        <v>0</v>
      </c>
      <c r="S35" s="54">
        <f t="shared" si="4"/>
        <v>0</v>
      </c>
      <c r="T35" s="55">
        <v>1</v>
      </c>
      <c r="U35" s="56">
        <v>6</v>
      </c>
      <c r="V35" s="57">
        <f t="shared" si="5"/>
        <v>40</v>
      </c>
      <c r="W35" s="58"/>
      <c r="X35" s="59" t="s">
        <v>0</v>
      </c>
      <c r="Y35" s="60">
        <f t="shared" si="6"/>
        <v>0</v>
      </c>
      <c r="Z35" s="61"/>
      <c r="AA35" s="62" t="str">
        <f t="shared" si="13"/>
        <v xml:space="preserve"> </v>
      </c>
      <c r="AB35" s="63">
        <f t="shared" si="7"/>
        <v>0</v>
      </c>
      <c r="AC35" s="119"/>
      <c r="AD35" s="120" t="str">
        <f t="shared" si="8"/>
        <v xml:space="preserve"> </v>
      </c>
      <c r="AE35" s="121">
        <f t="shared" si="9"/>
        <v>0</v>
      </c>
      <c r="AF35" s="39">
        <f t="shared" si="10"/>
        <v>171</v>
      </c>
      <c r="AG35" s="64">
        <f t="shared" si="11"/>
        <v>25</v>
      </c>
      <c r="AH35" s="39">
        <f t="shared" si="12"/>
        <v>171</v>
      </c>
      <c r="AI35" s="123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0">
        <v>25</v>
      </c>
      <c r="BF35" s="120"/>
    </row>
    <row r="36" spans="1:58" x14ac:dyDescent="0.2">
      <c r="A36" s="38">
        <v>26</v>
      </c>
      <c r="B36" s="142">
        <f t="shared" si="0"/>
        <v>152</v>
      </c>
      <c r="C36" s="143"/>
      <c r="D36" s="144" t="s">
        <v>152</v>
      </c>
      <c r="E36" s="145" t="s">
        <v>95</v>
      </c>
      <c r="F36" s="145" t="s">
        <v>128</v>
      </c>
      <c r="G36" s="145" t="s">
        <v>102</v>
      </c>
      <c r="H36" s="146">
        <v>1</v>
      </c>
      <c r="I36" s="147">
        <v>9</v>
      </c>
      <c r="J36" s="148">
        <f t="shared" si="1"/>
        <v>37</v>
      </c>
      <c r="K36" s="46">
        <v>1</v>
      </c>
      <c r="L36" s="47">
        <v>8</v>
      </c>
      <c r="M36" s="48">
        <f t="shared" si="2"/>
        <v>38</v>
      </c>
      <c r="N36" s="49"/>
      <c r="O36" s="50" t="str">
        <f>IF(SUMIF(AQ$11:AQ$97,$C36,AP$11:AP$97)=0," ",SUMIF(AQ$11:AQ$97,$C36,AP$11:AP$97))</f>
        <v xml:space="preserve"> </v>
      </c>
      <c r="P36" s="51">
        <f t="shared" si="3"/>
        <v>0</v>
      </c>
      <c r="Q36" s="52">
        <v>1</v>
      </c>
      <c r="R36" s="53">
        <v>6</v>
      </c>
      <c r="S36" s="54">
        <f t="shared" si="4"/>
        <v>40</v>
      </c>
      <c r="T36" s="55">
        <v>1</v>
      </c>
      <c r="U36" s="56">
        <v>9</v>
      </c>
      <c r="V36" s="57">
        <f t="shared" si="5"/>
        <v>37</v>
      </c>
      <c r="W36" s="58"/>
      <c r="X36" s="59" t="s">
        <v>0</v>
      </c>
      <c r="Y36" s="60">
        <f t="shared" si="6"/>
        <v>0</v>
      </c>
      <c r="Z36" s="61"/>
      <c r="AA36" s="62" t="str">
        <f t="shared" si="13"/>
        <v xml:space="preserve"> </v>
      </c>
      <c r="AB36" s="63">
        <f t="shared" si="7"/>
        <v>0</v>
      </c>
      <c r="AC36" s="119"/>
      <c r="AD36" s="120" t="str">
        <f t="shared" si="8"/>
        <v xml:space="preserve"> </v>
      </c>
      <c r="AE36" s="121">
        <f t="shared" si="9"/>
        <v>0</v>
      </c>
      <c r="AF36" s="39">
        <f t="shared" si="10"/>
        <v>152</v>
      </c>
      <c r="AG36" s="64">
        <f t="shared" si="11"/>
        <v>26</v>
      </c>
      <c r="AH36" s="39">
        <f t="shared" si="12"/>
        <v>152</v>
      </c>
      <c r="AI36" s="125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0">
        <v>26</v>
      </c>
      <c r="BF36" s="120"/>
    </row>
    <row r="37" spans="1:58" x14ac:dyDescent="0.2">
      <c r="A37" s="38">
        <v>27</v>
      </c>
      <c r="B37" s="142">
        <f t="shared" si="0"/>
        <v>143</v>
      </c>
      <c r="C37" s="143"/>
      <c r="D37" s="165" t="s">
        <v>304</v>
      </c>
      <c r="E37" s="167" t="s">
        <v>95</v>
      </c>
      <c r="F37" s="167" t="s">
        <v>99</v>
      </c>
      <c r="G37" s="167" t="s">
        <v>356</v>
      </c>
      <c r="H37" s="158"/>
      <c r="I37" s="160" t="str">
        <f>IF(SUMIF(AK$11:AK$97,$C37,AJ$11:AJ$97)=0," ",SUMIF(AK$11:AK$97,$C37,AJ$11:AJ$97))</f>
        <v xml:space="preserve"> </v>
      </c>
      <c r="J37" s="162">
        <f t="shared" si="1"/>
        <v>0</v>
      </c>
      <c r="K37" s="46">
        <v>1</v>
      </c>
      <c r="L37" s="47">
        <v>23</v>
      </c>
      <c r="M37" s="48">
        <f t="shared" si="2"/>
        <v>23</v>
      </c>
      <c r="N37" s="49">
        <v>1</v>
      </c>
      <c r="O37" s="50">
        <v>15</v>
      </c>
      <c r="P37" s="51">
        <f t="shared" si="3"/>
        <v>31</v>
      </c>
      <c r="Q37" s="52">
        <v>1</v>
      </c>
      <c r="R37" s="53">
        <v>18</v>
      </c>
      <c r="S37" s="54">
        <f t="shared" si="4"/>
        <v>28</v>
      </c>
      <c r="T37" s="55">
        <v>1</v>
      </c>
      <c r="U37" s="56">
        <v>16</v>
      </c>
      <c r="V37" s="57">
        <f t="shared" si="5"/>
        <v>30</v>
      </c>
      <c r="W37" s="58">
        <v>1</v>
      </c>
      <c r="X37" s="59">
        <v>15</v>
      </c>
      <c r="Y37" s="60">
        <f t="shared" si="6"/>
        <v>31</v>
      </c>
      <c r="Z37" s="61"/>
      <c r="AA37" s="62" t="str">
        <f t="shared" si="13"/>
        <v xml:space="preserve"> </v>
      </c>
      <c r="AB37" s="63">
        <f t="shared" si="7"/>
        <v>0</v>
      </c>
      <c r="AC37" s="119"/>
      <c r="AD37" s="120" t="str">
        <f t="shared" si="8"/>
        <v xml:space="preserve"> </v>
      </c>
      <c r="AE37" s="121">
        <f t="shared" si="9"/>
        <v>0</v>
      </c>
      <c r="AF37" s="39">
        <f t="shared" si="10"/>
        <v>143</v>
      </c>
      <c r="AG37" s="64">
        <f t="shared" si="11"/>
        <v>27</v>
      </c>
      <c r="AH37" s="39">
        <f t="shared" si="12"/>
        <v>143</v>
      </c>
      <c r="AI37" s="123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0">
        <v>27</v>
      </c>
      <c r="BF37" s="120"/>
    </row>
    <row r="38" spans="1:58" x14ac:dyDescent="0.2">
      <c r="A38" s="38">
        <v>28</v>
      </c>
      <c r="B38" s="142">
        <f t="shared" si="0"/>
        <v>139</v>
      </c>
      <c r="C38" s="143"/>
      <c r="D38" s="144" t="s">
        <v>154</v>
      </c>
      <c r="E38" s="145" t="s">
        <v>95</v>
      </c>
      <c r="F38" s="145" t="s">
        <v>155</v>
      </c>
      <c r="G38" s="145" t="s">
        <v>97</v>
      </c>
      <c r="H38" s="146">
        <v>1</v>
      </c>
      <c r="I38" s="147">
        <v>11</v>
      </c>
      <c r="J38" s="148">
        <f t="shared" si="1"/>
        <v>35</v>
      </c>
      <c r="K38" s="46">
        <v>1</v>
      </c>
      <c r="L38" s="47">
        <v>11</v>
      </c>
      <c r="M38" s="48">
        <f t="shared" si="2"/>
        <v>35</v>
      </c>
      <c r="N38" s="49"/>
      <c r="O38" s="50" t="str">
        <f>IF(SUMIF(AQ$11:AQ$97,$C38,AP$11:AP$97)=0," ",SUMIF(AQ$11:AQ$97,$C38,AP$11:AP$97))</f>
        <v xml:space="preserve"> </v>
      </c>
      <c r="P38" s="51">
        <f t="shared" si="3"/>
        <v>0</v>
      </c>
      <c r="Q38" s="52">
        <v>1</v>
      </c>
      <c r="R38" s="53">
        <v>12</v>
      </c>
      <c r="S38" s="54">
        <f t="shared" si="4"/>
        <v>34</v>
      </c>
      <c r="T38" s="55">
        <v>1</v>
      </c>
      <c r="U38" s="56">
        <v>11</v>
      </c>
      <c r="V38" s="57">
        <f t="shared" si="5"/>
        <v>35</v>
      </c>
      <c r="W38" s="58"/>
      <c r="X38" s="59" t="s">
        <v>0</v>
      </c>
      <c r="Y38" s="60">
        <f t="shared" si="6"/>
        <v>0</v>
      </c>
      <c r="Z38" s="61"/>
      <c r="AA38" s="62" t="str">
        <f t="shared" si="13"/>
        <v xml:space="preserve"> </v>
      </c>
      <c r="AB38" s="63">
        <f t="shared" si="7"/>
        <v>0</v>
      </c>
      <c r="AC38" s="119"/>
      <c r="AD38" s="120" t="str">
        <f t="shared" si="8"/>
        <v xml:space="preserve"> </v>
      </c>
      <c r="AE38" s="121">
        <f t="shared" si="9"/>
        <v>0</v>
      </c>
      <c r="AF38" s="39">
        <f t="shared" si="10"/>
        <v>139</v>
      </c>
      <c r="AG38" s="64">
        <f t="shared" si="11"/>
        <v>28</v>
      </c>
      <c r="AH38" s="39">
        <f t="shared" si="12"/>
        <v>139</v>
      </c>
      <c r="AI38" s="125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0">
        <v>28</v>
      </c>
      <c r="BF38" s="120"/>
    </row>
    <row r="39" spans="1:58" x14ac:dyDescent="0.2">
      <c r="A39" s="38">
        <v>29</v>
      </c>
      <c r="B39" s="142">
        <f t="shared" si="0"/>
        <v>135</v>
      </c>
      <c r="C39" s="143"/>
      <c r="D39" s="144" t="s">
        <v>170</v>
      </c>
      <c r="E39" s="145" t="s">
        <v>95</v>
      </c>
      <c r="F39" s="145" t="s">
        <v>99</v>
      </c>
      <c r="G39" s="145" t="s">
        <v>356</v>
      </c>
      <c r="H39" s="146">
        <v>1</v>
      </c>
      <c r="I39" s="147">
        <v>24</v>
      </c>
      <c r="J39" s="148">
        <f t="shared" si="1"/>
        <v>22</v>
      </c>
      <c r="K39" s="46">
        <v>1</v>
      </c>
      <c r="L39" s="47">
        <v>27</v>
      </c>
      <c r="M39" s="48">
        <f t="shared" si="2"/>
        <v>19</v>
      </c>
      <c r="N39" s="49">
        <v>1</v>
      </c>
      <c r="O39" s="50">
        <v>21</v>
      </c>
      <c r="P39" s="51">
        <f t="shared" si="3"/>
        <v>25</v>
      </c>
      <c r="Q39" s="52">
        <v>1</v>
      </c>
      <c r="R39" s="53">
        <v>20</v>
      </c>
      <c r="S39" s="54">
        <f t="shared" si="4"/>
        <v>26</v>
      </c>
      <c r="T39" s="55">
        <v>1</v>
      </c>
      <c r="U39" s="56">
        <v>27</v>
      </c>
      <c r="V39" s="57">
        <f t="shared" si="5"/>
        <v>19</v>
      </c>
      <c r="W39" s="58">
        <v>1</v>
      </c>
      <c r="X39" s="59">
        <v>22</v>
      </c>
      <c r="Y39" s="60">
        <f t="shared" si="6"/>
        <v>24</v>
      </c>
      <c r="Z39" s="61"/>
      <c r="AA39" s="62" t="str">
        <f t="shared" si="13"/>
        <v xml:space="preserve"> </v>
      </c>
      <c r="AB39" s="63">
        <f t="shared" si="7"/>
        <v>0</v>
      </c>
      <c r="AC39" s="119"/>
      <c r="AD39" s="120" t="str">
        <f t="shared" si="8"/>
        <v xml:space="preserve"> </v>
      </c>
      <c r="AE39" s="121">
        <f t="shared" si="9"/>
        <v>0</v>
      </c>
      <c r="AF39" s="39">
        <f t="shared" si="10"/>
        <v>135</v>
      </c>
      <c r="AG39" s="64">
        <f t="shared" si="11"/>
        <v>29</v>
      </c>
      <c r="AH39" s="39">
        <f t="shared" si="12"/>
        <v>135</v>
      </c>
      <c r="AI39" s="124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0">
        <v>29</v>
      </c>
      <c r="BF39" s="120"/>
    </row>
    <row r="40" spans="1:58" x14ac:dyDescent="0.2">
      <c r="A40" s="38">
        <v>30</v>
      </c>
      <c r="B40" s="142">
        <f t="shared" si="0"/>
        <v>92</v>
      </c>
      <c r="C40" s="143"/>
      <c r="D40" s="144" t="s">
        <v>187</v>
      </c>
      <c r="E40" s="145" t="s">
        <v>95</v>
      </c>
      <c r="F40" s="145" t="s">
        <v>124</v>
      </c>
      <c r="G40" s="145" t="s">
        <v>102</v>
      </c>
      <c r="H40" s="146">
        <v>1</v>
      </c>
      <c r="I40" s="147">
        <v>20</v>
      </c>
      <c r="J40" s="148">
        <f t="shared" si="1"/>
        <v>26</v>
      </c>
      <c r="K40" s="46">
        <v>1</v>
      </c>
      <c r="L40" s="47">
        <v>14</v>
      </c>
      <c r="M40" s="48">
        <f t="shared" si="2"/>
        <v>32</v>
      </c>
      <c r="N40" s="49">
        <v>1</v>
      </c>
      <c r="O40" s="50">
        <v>12</v>
      </c>
      <c r="P40" s="51">
        <f t="shared" si="3"/>
        <v>34</v>
      </c>
      <c r="Q40" s="52"/>
      <c r="R40" s="53" t="s">
        <v>0</v>
      </c>
      <c r="S40" s="54">
        <f t="shared" si="4"/>
        <v>0</v>
      </c>
      <c r="T40" s="55"/>
      <c r="U40" s="56" t="str">
        <f>IF(SUMIF(AW$11:AW$97,$C40,AV$11:AV$97)=0," ",SUMIF(AW$11:AW$97,$C40,AV$11:AV$97))</f>
        <v xml:space="preserve"> </v>
      </c>
      <c r="V40" s="57">
        <f t="shared" si="5"/>
        <v>0</v>
      </c>
      <c r="W40" s="58"/>
      <c r="X40" s="59" t="s">
        <v>0</v>
      </c>
      <c r="Y40" s="60">
        <f t="shared" si="6"/>
        <v>0</v>
      </c>
      <c r="Z40" s="61"/>
      <c r="AA40" s="62" t="str">
        <f t="shared" si="13"/>
        <v xml:space="preserve"> </v>
      </c>
      <c r="AB40" s="63">
        <f t="shared" si="7"/>
        <v>0</v>
      </c>
      <c r="AC40" s="119"/>
      <c r="AD40" s="120" t="str">
        <f t="shared" si="8"/>
        <v xml:space="preserve"> </v>
      </c>
      <c r="AE40" s="121">
        <f t="shared" si="9"/>
        <v>0</v>
      </c>
      <c r="AF40" s="39">
        <f t="shared" si="10"/>
        <v>92</v>
      </c>
      <c r="AG40" s="64">
        <f t="shared" si="11"/>
        <v>30</v>
      </c>
      <c r="AH40" s="39">
        <f t="shared" si="12"/>
        <v>92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0">
        <v>30</v>
      </c>
      <c r="BF40" s="120"/>
    </row>
    <row r="41" spans="1:58" x14ac:dyDescent="0.2">
      <c r="A41" s="38">
        <v>31</v>
      </c>
      <c r="B41" s="142">
        <f t="shared" si="0"/>
        <v>89</v>
      </c>
      <c r="C41" s="143"/>
      <c r="D41" s="149" t="s">
        <v>158</v>
      </c>
      <c r="E41" s="150" t="s">
        <v>112</v>
      </c>
      <c r="F41" s="150" t="s">
        <v>159</v>
      </c>
      <c r="G41" s="150" t="s">
        <v>102</v>
      </c>
      <c r="H41" s="146">
        <v>1</v>
      </c>
      <c r="I41" s="147">
        <v>14</v>
      </c>
      <c r="J41" s="148">
        <f t="shared" si="1"/>
        <v>32</v>
      </c>
      <c r="K41" s="46">
        <v>1</v>
      </c>
      <c r="L41" s="47">
        <v>16</v>
      </c>
      <c r="M41" s="48">
        <f t="shared" si="2"/>
        <v>30</v>
      </c>
      <c r="N41" s="49"/>
      <c r="O41" s="50" t="str">
        <f>IF(SUMIF(AQ$11:AQ$97,$C41,AP$11:AP$97)=0," ",SUMIF(AQ$11:AQ$97,$C41,AP$11:AP$97))</f>
        <v xml:space="preserve"> </v>
      </c>
      <c r="P41" s="51">
        <f t="shared" si="3"/>
        <v>0</v>
      </c>
      <c r="Q41" s="52"/>
      <c r="R41" s="53" t="s">
        <v>0</v>
      </c>
      <c r="S41" s="54">
        <f t="shared" si="4"/>
        <v>0</v>
      </c>
      <c r="T41" s="55">
        <v>1</v>
      </c>
      <c r="U41" s="56">
        <v>19</v>
      </c>
      <c r="V41" s="57">
        <f t="shared" si="5"/>
        <v>27</v>
      </c>
      <c r="W41" s="58"/>
      <c r="X41" s="59" t="s">
        <v>0</v>
      </c>
      <c r="Y41" s="60">
        <f t="shared" si="6"/>
        <v>0</v>
      </c>
      <c r="Z41" s="61"/>
      <c r="AA41" s="62" t="str">
        <f t="shared" si="13"/>
        <v xml:space="preserve"> </v>
      </c>
      <c r="AB41" s="63">
        <f t="shared" si="7"/>
        <v>0</v>
      </c>
      <c r="AC41" s="119"/>
      <c r="AD41" s="120" t="str">
        <f t="shared" si="8"/>
        <v xml:space="preserve"> </v>
      </c>
      <c r="AE41" s="121">
        <f t="shared" si="9"/>
        <v>0</v>
      </c>
      <c r="AF41" s="39">
        <f t="shared" si="10"/>
        <v>89</v>
      </c>
      <c r="AG41" s="64">
        <f t="shared" si="11"/>
        <v>31</v>
      </c>
      <c r="AH41" s="39">
        <f t="shared" si="12"/>
        <v>89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0">
        <v>31</v>
      </c>
      <c r="BF41" s="120"/>
    </row>
    <row r="42" spans="1:58" x14ac:dyDescent="0.2">
      <c r="A42" s="38">
        <v>32</v>
      </c>
      <c r="B42" s="142">
        <f t="shared" si="0"/>
        <v>86</v>
      </c>
      <c r="C42" s="143"/>
      <c r="D42" s="144" t="s">
        <v>144</v>
      </c>
      <c r="E42" s="145" t="s">
        <v>95</v>
      </c>
      <c r="F42" s="145" t="s">
        <v>145</v>
      </c>
      <c r="G42" s="145" t="s">
        <v>102</v>
      </c>
      <c r="H42" s="146">
        <v>1</v>
      </c>
      <c r="I42" s="147">
        <v>4</v>
      </c>
      <c r="J42" s="148">
        <f t="shared" si="1"/>
        <v>44</v>
      </c>
      <c r="K42" s="46">
        <v>1</v>
      </c>
      <c r="L42" s="47">
        <v>5</v>
      </c>
      <c r="M42" s="48">
        <f t="shared" si="2"/>
        <v>42</v>
      </c>
      <c r="N42" s="49"/>
      <c r="O42" s="50" t="str">
        <f>IF(SUMIF(AQ$11:AQ$97,$C42,AP$11:AP$97)=0," ",SUMIF(AQ$11:AQ$97,$C42,AP$11:AP$97))</f>
        <v xml:space="preserve"> </v>
      </c>
      <c r="P42" s="51">
        <f t="shared" si="3"/>
        <v>0</v>
      </c>
      <c r="Q42" s="52"/>
      <c r="R42" s="53" t="s">
        <v>0</v>
      </c>
      <c r="S42" s="54">
        <f t="shared" si="4"/>
        <v>0</v>
      </c>
      <c r="T42" s="55"/>
      <c r="U42" s="56" t="str">
        <f>IF(SUMIF(AW$11:AW$97,$C42,AV$11:AV$97)=0," ",SUMIF(AW$11:AW$97,$C42,AV$11:AV$97))</f>
        <v xml:space="preserve"> </v>
      </c>
      <c r="V42" s="57">
        <f t="shared" si="5"/>
        <v>0</v>
      </c>
      <c r="W42" s="58"/>
      <c r="X42" s="59" t="s">
        <v>0</v>
      </c>
      <c r="Y42" s="60">
        <f t="shared" si="6"/>
        <v>0</v>
      </c>
      <c r="Z42" s="61"/>
      <c r="AA42" s="62" t="str">
        <f t="shared" si="13"/>
        <v xml:space="preserve"> </v>
      </c>
      <c r="AB42" s="63">
        <f t="shared" si="7"/>
        <v>0</v>
      </c>
      <c r="AC42" s="119"/>
      <c r="AD42" s="120" t="str">
        <f t="shared" si="8"/>
        <v xml:space="preserve"> </v>
      </c>
      <c r="AE42" s="121">
        <f t="shared" si="9"/>
        <v>0</v>
      </c>
      <c r="AF42" s="39">
        <f t="shared" si="10"/>
        <v>86</v>
      </c>
      <c r="AG42" s="64">
        <f t="shared" si="11"/>
        <v>32</v>
      </c>
      <c r="AH42" s="39">
        <f t="shared" si="12"/>
        <v>86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0">
        <v>32</v>
      </c>
      <c r="BF42" s="120"/>
    </row>
    <row r="43" spans="1:58" x14ac:dyDescent="0.2">
      <c r="A43" s="38">
        <v>33</v>
      </c>
      <c r="B43" s="142">
        <f t="shared" ref="B43:B65" si="14">AF43</f>
        <v>85</v>
      </c>
      <c r="C43" s="143"/>
      <c r="D43" s="144" t="s">
        <v>162</v>
      </c>
      <c r="E43" s="145" t="s">
        <v>95</v>
      </c>
      <c r="F43" s="145" t="s">
        <v>101</v>
      </c>
      <c r="G43" s="145" t="s">
        <v>102</v>
      </c>
      <c r="H43" s="146">
        <v>1</v>
      </c>
      <c r="I43" s="147">
        <v>17</v>
      </c>
      <c r="J43" s="148">
        <f t="shared" ref="J43:J74" si="15">IF(I43=" ",0,IF(I43=1,50,IF(I43=2,48,IF(I43=3,46,IF(I43=4,44,IF(I43=5,42,IF(AND(I43&gt;5,I43&lt;45),46-I43,2)))))))</f>
        <v>29</v>
      </c>
      <c r="K43" s="46">
        <v>1</v>
      </c>
      <c r="L43" s="47">
        <v>19</v>
      </c>
      <c r="M43" s="48">
        <f t="shared" ref="M43:M74" si="16">IF(L43=" ",0,IF(L43=1,50,IF(L43=2,48,IF(L43=3,46,IF(L43=4,44,IF(L43=5,42,IF(AND(L43&gt;5,L43&lt;45),46-L43,2)))))))</f>
        <v>27</v>
      </c>
      <c r="N43" s="49"/>
      <c r="O43" s="50" t="str">
        <f>IF(SUMIF(AQ$11:AQ$97,$C43,AP$11:AP$97)=0," ",SUMIF(AQ$11:AQ$97,$C43,AP$11:AP$97))</f>
        <v xml:space="preserve"> </v>
      </c>
      <c r="P43" s="51">
        <f t="shared" ref="P43:P74" si="17"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 t="shared" ref="S43:S74" si="18">IF(R43=" ",0,IF(R43=1,50,IF(R43=2,48,IF(R43=3,46,IF(R43=4,44,IF(R43=5,42,IF(AND(R43&gt;5,R43&lt;45),46-R43,2)))))))</f>
        <v>0</v>
      </c>
      <c r="T43" s="55">
        <v>1</v>
      </c>
      <c r="U43" s="56">
        <v>17</v>
      </c>
      <c r="V43" s="57">
        <f t="shared" ref="V43:V74" si="19">IF(U43=" ",0,IF(U43=1,50,IF(U43=2,48,IF(U43=3,46,IF(U43=4,44,IF(U43=5,42,IF(AND(U43&gt;5,U43&lt;45),46-U43,2)))))))</f>
        <v>29</v>
      </c>
      <c r="W43" s="58"/>
      <c r="X43" s="59" t="s">
        <v>0</v>
      </c>
      <c r="Y43" s="60">
        <f t="shared" ref="Y43:Y74" si="20">IF(X43=" ",0,IF(X43=1,50,IF(X43=2,48,IF(X43=3,46,IF(X43=4,44,IF(X43=5,42,IF(AND(X43&gt;5,X43&lt;45),46-X43,2)))))))</f>
        <v>0</v>
      </c>
      <c r="Z43" s="61"/>
      <c r="AA43" s="62" t="str">
        <f t="shared" si="13"/>
        <v xml:space="preserve"> </v>
      </c>
      <c r="AB43" s="63">
        <f t="shared" ref="AB43:AB74" si="21">IF(AA43=" ",0,IF(AA43=1,50,IF(AA43=2,48,IF(AA43=3,46,IF(AA43=4,44,IF(AA43=5,42,IF(AND(AA43&gt;5,AA43&lt;45),46-AA43,2)))))))</f>
        <v>0</v>
      </c>
      <c r="AC43" s="119"/>
      <c r="AD43" s="120" t="str">
        <f t="shared" ref="AD43:AD65" si="22">IF(SUMIF(BF$11:BF$97,$C43,BE$11:BE$97)=0," ",SUMIF(BF$11:BF$97,$C43,BE$11:BE$97))</f>
        <v xml:space="preserve"> </v>
      </c>
      <c r="AE43" s="121">
        <f t="shared" ref="AE43:AE74" si="23">IF(AD43=" ",0,IF(AD43=1,50,IF(AD43=2,48,IF(AD43=3,46,IF(AD43=4,44,IF(AD43=5,42,IF(AND(AD43&gt;5,AD43&lt;45),46-AD43,2)))))))</f>
        <v>0</v>
      </c>
      <c r="AF43" s="39">
        <f t="shared" ref="AF43:AF74" si="24">J43+M43+P43+S43+V43+Y43+AB43+AE43</f>
        <v>85</v>
      </c>
      <c r="AG43" s="64">
        <f t="shared" ref="AG43:AG65" si="25">A43</f>
        <v>33</v>
      </c>
      <c r="AH43" s="39">
        <f t="shared" ref="AH43:AH65" si="26">AF43-MIN(J43,M43,P43,S43,V43,Y43,AB43,AE43)</f>
        <v>85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0">
        <v>33</v>
      </c>
      <c r="BF43" s="120"/>
    </row>
    <row r="44" spans="1:58" x14ac:dyDescent="0.2">
      <c r="A44" s="38">
        <v>34</v>
      </c>
      <c r="B44" s="142">
        <f t="shared" si="14"/>
        <v>64</v>
      </c>
      <c r="C44" s="143"/>
      <c r="D44" s="144" t="s">
        <v>176</v>
      </c>
      <c r="E44" s="145" t="s">
        <v>95</v>
      </c>
      <c r="F44" s="145" t="s">
        <v>128</v>
      </c>
      <c r="G44" s="145" t="s">
        <v>102</v>
      </c>
      <c r="H44" s="146">
        <v>1</v>
      </c>
      <c r="I44" s="147">
        <v>29</v>
      </c>
      <c r="J44" s="148">
        <f t="shared" si="15"/>
        <v>17</v>
      </c>
      <c r="K44" s="46">
        <v>1</v>
      </c>
      <c r="L44" s="47">
        <v>22</v>
      </c>
      <c r="M44" s="48">
        <f t="shared" si="16"/>
        <v>24</v>
      </c>
      <c r="N44" s="49"/>
      <c r="O44" s="50" t="str">
        <f>IF(SUMIF(AQ$11:AQ$97,$C44,AP$11:AP$97)=0," ",SUMIF(AQ$11:AQ$97,$C44,AP$11:AP$97))</f>
        <v xml:space="preserve"> </v>
      </c>
      <c r="P44" s="51">
        <f t="shared" si="17"/>
        <v>0</v>
      </c>
      <c r="Q44" s="52"/>
      <c r="R44" s="53" t="str">
        <f>IF(SUMIF(AT$11:AT$97,$C44,AS$11:AS$97)=0," ",SUMIF(AT$11:AT$97,$C44,AS$11:AS$97))</f>
        <v xml:space="preserve"> </v>
      </c>
      <c r="S44" s="54">
        <f t="shared" si="18"/>
        <v>0</v>
      </c>
      <c r="T44" s="55">
        <v>1</v>
      </c>
      <c r="U44" s="56">
        <v>23</v>
      </c>
      <c r="V44" s="57">
        <f t="shared" si="19"/>
        <v>23</v>
      </c>
      <c r="W44" s="58"/>
      <c r="X44" s="59" t="s">
        <v>0</v>
      </c>
      <c r="Y44" s="60">
        <f t="shared" si="20"/>
        <v>0</v>
      </c>
      <c r="Z44" s="61"/>
      <c r="AA44" s="62" t="str">
        <f t="shared" si="13"/>
        <v xml:space="preserve"> </v>
      </c>
      <c r="AB44" s="63">
        <f t="shared" si="21"/>
        <v>0</v>
      </c>
      <c r="AC44" s="119"/>
      <c r="AD44" s="120" t="str">
        <f t="shared" si="22"/>
        <v xml:space="preserve"> </v>
      </c>
      <c r="AE44" s="121">
        <f t="shared" si="23"/>
        <v>0</v>
      </c>
      <c r="AF44" s="39">
        <f t="shared" si="24"/>
        <v>64</v>
      </c>
      <c r="AG44" s="64">
        <f t="shared" si="25"/>
        <v>34</v>
      </c>
      <c r="AH44" s="39">
        <f t="shared" si="26"/>
        <v>64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0">
        <v>34</v>
      </c>
      <c r="BF44" s="120"/>
    </row>
    <row r="45" spans="1:58" x14ac:dyDescent="0.2">
      <c r="A45" s="38">
        <v>35</v>
      </c>
      <c r="B45" s="142">
        <f t="shared" si="14"/>
        <v>56</v>
      </c>
      <c r="C45" s="143"/>
      <c r="D45" s="144" t="s">
        <v>168</v>
      </c>
      <c r="E45" s="145" t="s">
        <v>95</v>
      </c>
      <c r="F45" s="145" t="s">
        <v>124</v>
      </c>
      <c r="G45" s="145" t="s">
        <v>102</v>
      </c>
      <c r="H45" s="146">
        <v>1</v>
      </c>
      <c r="I45" s="147">
        <v>22</v>
      </c>
      <c r="J45" s="148">
        <f t="shared" si="15"/>
        <v>24</v>
      </c>
      <c r="K45" s="46"/>
      <c r="L45" s="47" t="str">
        <f>IF(SUMIF(AN$11:AN$97,$C45,AM$11:AM$97)=0," ",SUMIF(AN$11:AN$97,$C45,AM$11:AM$97))</f>
        <v xml:space="preserve"> </v>
      </c>
      <c r="M45" s="48">
        <f t="shared" si="16"/>
        <v>0</v>
      </c>
      <c r="N45" s="49">
        <v>1</v>
      </c>
      <c r="O45" s="50">
        <v>14</v>
      </c>
      <c r="P45" s="51">
        <f t="shared" si="17"/>
        <v>32</v>
      </c>
      <c r="Q45" s="52"/>
      <c r="R45" s="53" t="str">
        <f>IF(SUMIF(AT$11:AT$97,$C45,AS$11:AS$97)=0," ",SUMIF(AT$11:AT$97,$C45,AS$11:AS$97))</f>
        <v xml:space="preserve"> </v>
      </c>
      <c r="S45" s="54">
        <f t="shared" si="18"/>
        <v>0</v>
      </c>
      <c r="T45" s="55"/>
      <c r="U45" s="56" t="str">
        <f>IF(SUMIF(AW$11:AW$97,$C45,AV$11:AV$97)=0," ",SUMIF(AW$11:AW$97,$C45,AV$11:AV$97))</f>
        <v xml:space="preserve"> </v>
      </c>
      <c r="V45" s="57">
        <f t="shared" si="19"/>
        <v>0</v>
      </c>
      <c r="W45" s="58"/>
      <c r="X45" s="59" t="s">
        <v>0</v>
      </c>
      <c r="Y45" s="60">
        <f t="shared" si="20"/>
        <v>0</v>
      </c>
      <c r="Z45" s="61"/>
      <c r="AA45" s="62" t="str">
        <f t="shared" si="13"/>
        <v xml:space="preserve"> </v>
      </c>
      <c r="AB45" s="63">
        <f t="shared" si="21"/>
        <v>0</v>
      </c>
      <c r="AC45" s="119"/>
      <c r="AD45" s="120" t="str">
        <f t="shared" si="22"/>
        <v xml:space="preserve"> </v>
      </c>
      <c r="AE45" s="121">
        <f t="shared" si="23"/>
        <v>0</v>
      </c>
      <c r="AF45" s="39">
        <f t="shared" si="24"/>
        <v>56</v>
      </c>
      <c r="AG45" s="64">
        <f t="shared" si="25"/>
        <v>35</v>
      </c>
      <c r="AH45" s="39">
        <f t="shared" si="26"/>
        <v>56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0">
        <v>35</v>
      </c>
      <c r="BF45" s="120"/>
    </row>
    <row r="46" spans="1:58" x14ac:dyDescent="0.2">
      <c r="A46" s="38">
        <v>36</v>
      </c>
      <c r="B46" s="142">
        <f t="shared" si="14"/>
        <v>51</v>
      </c>
      <c r="C46" s="143"/>
      <c r="D46" s="144" t="s">
        <v>172</v>
      </c>
      <c r="E46" s="145" t="s">
        <v>95</v>
      </c>
      <c r="F46" s="145" t="s">
        <v>155</v>
      </c>
      <c r="G46" s="145" t="s">
        <v>97</v>
      </c>
      <c r="H46" s="146">
        <v>1</v>
      </c>
      <c r="I46" s="147">
        <v>26</v>
      </c>
      <c r="J46" s="148">
        <f t="shared" si="15"/>
        <v>20</v>
      </c>
      <c r="K46" s="46">
        <v>1</v>
      </c>
      <c r="L46" s="47">
        <v>36</v>
      </c>
      <c r="M46" s="48">
        <f t="shared" si="16"/>
        <v>10</v>
      </c>
      <c r="N46" s="49"/>
      <c r="O46" s="50" t="str">
        <f>IF(SUMIF(AQ$11:AQ$97,$C46,AP$11:AP$97)=0," ",SUMIF(AQ$11:AQ$97,$C46,AP$11:AP$97))</f>
        <v xml:space="preserve"> </v>
      </c>
      <c r="P46" s="51">
        <f t="shared" si="17"/>
        <v>0</v>
      </c>
      <c r="Q46" s="52">
        <v>1</v>
      </c>
      <c r="R46" s="53" t="s">
        <v>0</v>
      </c>
      <c r="S46" s="54">
        <f t="shared" si="18"/>
        <v>0</v>
      </c>
      <c r="T46" s="55">
        <v>1</v>
      </c>
      <c r="U46" s="56">
        <v>25</v>
      </c>
      <c r="V46" s="57">
        <f t="shared" si="19"/>
        <v>21</v>
      </c>
      <c r="W46" s="58"/>
      <c r="X46" s="59" t="str">
        <f>IF(SUMIF(AZ$11:AZ$97,$C46,AY$11:AY$97)=0," ",SUMIF(AZ$11:AZ$97,$C46,AY$11:AY$97))</f>
        <v xml:space="preserve"> </v>
      </c>
      <c r="Y46" s="60">
        <f t="shared" si="20"/>
        <v>0</v>
      </c>
      <c r="Z46" s="61"/>
      <c r="AA46" s="62" t="str">
        <f t="shared" si="13"/>
        <v xml:space="preserve"> </v>
      </c>
      <c r="AB46" s="63">
        <f t="shared" si="21"/>
        <v>0</v>
      </c>
      <c r="AC46" s="119"/>
      <c r="AD46" s="120" t="str">
        <f t="shared" si="22"/>
        <v xml:space="preserve"> </v>
      </c>
      <c r="AE46" s="121">
        <f t="shared" si="23"/>
        <v>0</v>
      </c>
      <c r="AF46" s="39">
        <f t="shared" si="24"/>
        <v>51</v>
      </c>
      <c r="AG46" s="64">
        <f t="shared" si="25"/>
        <v>36</v>
      </c>
      <c r="AH46" s="39">
        <f t="shared" si="26"/>
        <v>51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0">
        <v>36</v>
      </c>
      <c r="BF46" s="120"/>
    </row>
    <row r="47" spans="1:58" x14ac:dyDescent="0.2">
      <c r="A47" s="38">
        <v>37</v>
      </c>
      <c r="B47" s="142">
        <f t="shared" si="14"/>
        <v>48</v>
      </c>
      <c r="C47" s="143"/>
      <c r="D47" s="144" t="s">
        <v>169</v>
      </c>
      <c r="E47" s="145" t="s">
        <v>95</v>
      </c>
      <c r="F47" s="145" t="s">
        <v>155</v>
      </c>
      <c r="G47" s="145" t="s">
        <v>97</v>
      </c>
      <c r="H47" s="146">
        <v>1</v>
      </c>
      <c r="I47" s="147">
        <v>23</v>
      </c>
      <c r="J47" s="148">
        <f t="shared" si="15"/>
        <v>23</v>
      </c>
      <c r="K47" s="46"/>
      <c r="L47" s="47" t="str">
        <f>IF(SUMIF(AN$11:AN$97,$C47,AM$11:AM$97)=0," ",SUMIF(AN$11:AN$97,$C47,AM$11:AM$97))</f>
        <v xml:space="preserve"> </v>
      </c>
      <c r="M47" s="48">
        <f t="shared" si="16"/>
        <v>0</v>
      </c>
      <c r="N47" s="49"/>
      <c r="O47" s="50" t="str">
        <f>IF(SUMIF(AQ$11:AQ$97,$C47,AP$11:AP$97)=0," ",SUMIF(AQ$11:AQ$97,$C47,AP$11:AP$97))</f>
        <v xml:space="preserve"> </v>
      </c>
      <c r="P47" s="51">
        <f t="shared" si="17"/>
        <v>0</v>
      </c>
      <c r="Q47" s="52"/>
      <c r="R47" s="53" t="str">
        <f>IF(SUMIF(AT$11:AT$97,$C47,AS$11:AS$97)=0," ",SUMIF(AT$11:AT$97,$C47,AS$11:AS$97))</f>
        <v xml:space="preserve"> </v>
      </c>
      <c r="S47" s="54">
        <f t="shared" si="18"/>
        <v>0</v>
      </c>
      <c r="T47" s="55">
        <v>1</v>
      </c>
      <c r="U47" s="56">
        <v>21</v>
      </c>
      <c r="V47" s="57">
        <f t="shared" si="19"/>
        <v>25</v>
      </c>
      <c r="W47" s="58"/>
      <c r="X47" s="59" t="str">
        <f>IF(SUMIF(AZ$11:AZ$97,$C47,AY$11:AY$97)=0," ",SUMIF(AZ$11:AZ$97,$C47,AY$11:AY$97))</f>
        <v xml:space="preserve"> </v>
      </c>
      <c r="Y47" s="60">
        <f t="shared" si="20"/>
        <v>0</v>
      </c>
      <c r="Z47" s="61"/>
      <c r="AA47" s="62" t="str">
        <f t="shared" si="13"/>
        <v xml:space="preserve"> </v>
      </c>
      <c r="AB47" s="63">
        <f t="shared" si="21"/>
        <v>0</v>
      </c>
      <c r="AC47" s="119"/>
      <c r="AD47" s="120" t="str">
        <f t="shared" si="22"/>
        <v xml:space="preserve"> </v>
      </c>
      <c r="AE47" s="121">
        <f t="shared" si="23"/>
        <v>0</v>
      </c>
      <c r="AF47" s="39">
        <f t="shared" si="24"/>
        <v>48</v>
      </c>
      <c r="AG47" s="64">
        <f t="shared" si="25"/>
        <v>37</v>
      </c>
      <c r="AH47" s="39">
        <f t="shared" si="26"/>
        <v>48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0">
        <v>37</v>
      </c>
      <c r="BF47" s="120"/>
    </row>
    <row r="48" spans="1:58" x14ac:dyDescent="0.2">
      <c r="A48" s="38">
        <v>38</v>
      </c>
      <c r="B48" s="142">
        <f t="shared" si="14"/>
        <v>47</v>
      </c>
      <c r="C48" s="143"/>
      <c r="D48" s="144" t="s">
        <v>293</v>
      </c>
      <c r="E48" s="145" t="s">
        <v>95</v>
      </c>
      <c r="F48" s="145" t="s">
        <v>165</v>
      </c>
      <c r="G48" s="145" t="s">
        <v>356</v>
      </c>
      <c r="H48" s="146"/>
      <c r="I48" s="147" t="str">
        <f>IF(SUMIF(AK$11:AK$97,$C48,AJ$11:AJ$97)=0," ",SUMIF(AK$11:AK$97,$C48,AJ$11:AJ$97))</f>
        <v xml:space="preserve"> </v>
      </c>
      <c r="J48" s="148">
        <f t="shared" si="15"/>
        <v>0</v>
      </c>
      <c r="K48" s="46">
        <v>1</v>
      </c>
      <c r="L48" s="47">
        <v>28</v>
      </c>
      <c r="M48" s="48">
        <f t="shared" si="16"/>
        <v>18</v>
      </c>
      <c r="N48" s="49"/>
      <c r="O48" s="50" t="str">
        <f>IF(SUMIF(AQ$11:AQ$97,$C48,AP$11:AP$97)=0," ",SUMIF(AQ$11:AQ$97,$C48,AP$11:AP$97))</f>
        <v xml:space="preserve"> </v>
      </c>
      <c r="P48" s="51">
        <f t="shared" si="17"/>
        <v>0</v>
      </c>
      <c r="Q48" s="52">
        <v>1</v>
      </c>
      <c r="R48" s="53" t="s">
        <v>0</v>
      </c>
      <c r="S48" s="54">
        <f t="shared" si="18"/>
        <v>0</v>
      </c>
      <c r="T48" s="55"/>
      <c r="U48" s="56" t="str">
        <f t="shared" ref="U48:U58" si="27">IF(SUMIF(AW$11:AW$97,$C48,AV$11:AV$97)=0," ",SUMIF(AW$11:AW$97,$C48,AV$11:AV$97))</f>
        <v xml:space="preserve"> </v>
      </c>
      <c r="V48" s="57">
        <f t="shared" si="19"/>
        <v>0</v>
      </c>
      <c r="W48" s="58">
        <v>1</v>
      </c>
      <c r="X48" s="59">
        <v>17</v>
      </c>
      <c r="Y48" s="60">
        <f t="shared" si="20"/>
        <v>29</v>
      </c>
      <c r="Z48" s="61"/>
      <c r="AA48" s="62" t="str">
        <f t="shared" si="13"/>
        <v xml:space="preserve"> </v>
      </c>
      <c r="AB48" s="63">
        <f t="shared" si="21"/>
        <v>0</v>
      </c>
      <c r="AC48" s="119"/>
      <c r="AD48" s="120" t="str">
        <f t="shared" si="22"/>
        <v xml:space="preserve"> </v>
      </c>
      <c r="AE48" s="121">
        <f t="shared" si="23"/>
        <v>0</v>
      </c>
      <c r="AF48" s="39">
        <f t="shared" si="24"/>
        <v>47</v>
      </c>
      <c r="AG48" s="64">
        <f t="shared" si="25"/>
        <v>38</v>
      </c>
      <c r="AH48" s="39">
        <f t="shared" si="26"/>
        <v>47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0">
        <v>38</v>
      </c>
      <c r="BF48" s="120"/>
    </row>
    <row r="49" spans="1:58" x14ac:dyDescent="0.2">
      <c r="A49" s="38">
        <v>39</v>
      </c>
      <c r="B49" s="142">
        <f t="shared" si="14"/>
        <v>45</v>
      </c>
      <c r="C49" s="143"/>
      <c r="D49" s="144" t="s">
        <v>189</v>
      </c>
      <c r="E49" s="145" t="s">
        <v>95</v>
      </c>
      <c r="F49" s="145" t="s">
        <v>106</v>
      </c>
      <c r="G49" s="145" t="s">
        <v>356</v>
      </c>
      <c r="H49" s="146">
        <v>1</v>
      </c>
      <c r="I49" s="147">
        <v>41</v>
      </c>
      <c r="J49" s="148">
        <f t="shared" si="15"/>
        <v>5</v>
      </c>
      <c r="K49" s="46">
        <v>1</v>
      </c>
      <c r="L49" s="47">
        <v>24</v>
      </c>
      <c r="M49" s="48">
        <f t="shared" si="16"/>
        <v>22</v>
      </c>
      <c r="N49" s="49">
        <v>1</v>
      </c>
      <c r="O49" s="50">
        <v>28</v>
      </c>
      <c r="P49" s="51">
        <f t="shared" si="17"/>
        <v>18</v>
      </c>
      <c r="Q49" s="52"/>
      <c r="R49" s="53" t="str">
        <f t="shared" ref="R49:R65" si="28">IF(SUMIF(AT$11:AT$97,$C49,AS$11:AS$97)=0," ",SUMIF(AT$11:AT$97,$C49,AS$11:AS$97))</f>
        <v xml:space="preserve"> </v>
      </c>
      <c r="S49" s="54">
        <f t="shared" si="18"/>
        <v>0</v>
      </c>
      <c r="T49" s="55"/>
      <c r="U49" s="56" t="str">
        <f t="shared" si="27"/>
        <v xml:space="preserve"> </v>
      </c>
      <c r="V49" s="57">
        <f t="shared" si="19"/>
        <v>0</v>
      </c>
      <c r="W49" s="58"/>
      <c r="X49" s="59" t="str">
        <f>IF(SUMIF(AZ$11:AZ$97,$C49,AY$11:AY$97)=0," ",SUMIF(AZ$11:AZ$97,$C49,AY$11:AY$97))</f>
        <v xml:space="preserve"> </v>
      </c>
      <c r="Y49" s="60">
        <f t="shared" si="20"/>
        <v>0</v>
      </c>
      <c r="Z49" s="61"/>
      <c r="AA49" s="62" t="str">
        <f t="shared" si="13"/>
        <v xml:space="preserve"> </v>
      </c>
      <c r="AB49" s="63">
        <f t="shared" si="21"/>
        <v>0</v>
      </c>
      <c r="AC49" s="119"/>
      <c r="AD49" s="120" t="str">
        <f t="shared" si="22"/>
        <v xml:space="preserve"> </v>
      </c>
      <c r="AE49" s="121">
        <f t="shared" si="23"/>
        <v>0</v>
      </c>
      <c r="AF49" s="39">
        <f t="shared" si="24"/>
        <v>45</v>
      </c>
      <c r="AG49" s="64">
        <f t="shared" si="25"/>
        <v>39</v>
      </c>
      <c r="AH49" s="39">
        <f t="shared" si="26"/>
        <v>45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0">
        <v>39</v>
      </c>
      <c r="BF49" s="120"/>
    </row>
    <row r="50" spans="1:58" x14ac:dyDescent="0.2">
      <c r="A50" s="38">
        <v>40</v>
      </c>
      <c r="B50" s="142">
        <f t="shared" si="14"/>
        <v>41</v>
      </c>
      <c r="C50" s="143"/>
      <c r="D50" s="149" t="s">
        <v>166</v>
      </c>
      <c r="E50" s="150" t="s">
        <v>112</v>
      </c>
      <c r="F50" s="150" t="s">
        <v>167</v>
      </c>
      <c r="G50" s="150" t="s">
        <v>356</v>
      </c>
      <c r="H50" s="146">
        <v>1</v>
      </c>
      <c r="I50" s="147">
        <v>21</v>
      </c>
      <c r="J50" s="148">
        <f t="shared" si="15"/>
        <v>25</v>
      </c>
      <c r="K50" s="46">
        <v>1</v>
      </c>
      <c r="L50" s="47">
        <v>30</v>
      </c>
      <c r="M50" s="48">
        <f t="shared" si="16"/>
        <v>16</v>
      </c>
      <c r="N50" s="49"/>
      <c r="O50" s="50" t="str">
        <f>IF(SUMIF(AQ$11:AQ$97,$C50,AP$11:AP$97)=0," ",SUMIF(AQ$11:AQ$97,$C50,AP$11:AP$97))</f>
        <v xml:space="preserve"> </v>
      </c>
      <c r="P50" s="51">
        <f t="shared" si="17"/>
        <v>0</v>
      </c>
      <c r="Q50" s="52"/>
      <c r="R50" s="53" t="str">
        <f t="shared" si="28"/>
        <v xml:space="preserve"> </v>
      </c>
      <c r="S50" s="54">
        <f t="shared" si="18"/>
        <v>0</v>
      </c>
      <c r="T50" s="55"/>
      <c r="U50" s="56" t="str">
        <f t="shared" si="27"/>
        <v xml:space="preserve"> </v>
      </c>
      <c r="V50" s="57">
        <f t="shared" si="19"/>
        <v>0</v>
      </c>
      <c r="W50" s="58"/>
      <c r="X50" s="59" t="str">
        <f>IF(SUMIF(AZ$11:AZ$97,$C50,AY$11:AY$97)=0," ",SUMIF(AZ$11:AZ$97,$C50,AY$11:AY$97))</f>
        <v xml:space="preserve"> </v>
      </c>
      <c r="Y50" s="60">
        <f t="shared" si="20"/>
        <v>0</v>
      </c>
      <c r="Z50" s="61"/>
      <c r="AA50" s="62" t="str">
        <f t="shared" si="13"/>
        <v xml:space="preserve"> </v>
      </c>
      <c r="AB50" s="63">
        <f t="shared" si="21"/>
        <v>0</v>
      </c>
      <c r="AC50" s="119"/>
      <c r="AD50" s="120" t="str">
        <f t="shared" si="22"/>
        <v xml:space="preserve"> </v>
      </c>
      <c r="AE50" s="121">
        <f t="shared" si="23"/>
        <v>0</v>
      </c>
      <c r="AF50" s="39">
        <f t="shared" si="24"/>
        <v>41</v>
      </c>
      <c r="AG50" s="64">
        <f t="shared" si="25"/>
        <v>40</v>
      </c>
      <c r="AH50" s="39">
        <f t="shared" si="26"/>
        <v>41</v>
      </c>
      <c r="AI50" s="124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0">
        <v>40</v>
      </c>
      <c r="BF50" s="120"/>
    </row>
    <row r="51" spans="1:58" x14ac:dyDescent="0.2">
      <c r="A51" s="38">
        <v>41</v>
      </c>
      <c r="B51" s="142">
        <f t="shared" si="14"/>
        <v>39</v>
      </c>
      <c r="C51" s="143"/>
      <c r="D51" s="144" t="s">
        <v>185</v>
      </c>
      <c r="E51" s="145" t="s">
        <v>95</v>
      </c>
      <c r="F51" s="145" t="s">
        <v>124</v>
      </c>
      <c r="G51" s="145" t="s">
        <v>102</v>
      </c>
      <c r="H51" s="146">
        <v>1</v>
      </c>
      <c r="I51" s="147">
        <v>38</v>
      </c>
      <c r="J51" s="148">
        <f t="shared" si="15"/>
        <v>8</v>
      </c>
      <c r="K51" s="46">
        <v>1</v>
      </c>
      <c r="L51" s="47">
        <v>34</v>
      </c>
      <c r="M51" s="48">
        <f t="shared" si="16"/>
        <v>12</v>
      </c>
      <c r="N51" s="49">
        <v>1</v>
      </c>
      <c r="O51" s="50">
        <v>27</v>
      </c>
      <c r="P51" s="51">
        <f t="shared" si="17"/>
        <v>19</v>
      </c>
      <c r="Q51" s="52"/>
      <c r="R51" s="53" t="str">
        <f t="shared" si="28"/>
        <v xml:space="preserve"> </v>
      </c>
      <c r="S51" s="54">
        <f t="shared" si="18"/>
        <v>0</v>
      </c>
      <c r="T51" s="55"/>
      <c r="U51" s="56" t="str">
        <f t="shared" si="27"/>
        <v xml:space="preserve"> </v>
      </c>
      <c r="V51" s="57">
        <f t="shared" si="19"/>
        <v>0</v>
      </c>
      <c r="W51" s="58"/>
      <c r="X51" s="59" t="str">
        <f>IF(SUMIF(AZ$11:AZ$97,$C51,AY$11:AY$97)=0," ",SUMIF(AZ$11:AZ$97,$C51,AY$11:AY$97))</f>
        <v xml:space="preserve"> </v>
      </c>
      <c r="Y51" s="60">
        <f t="shared" si="20"/>
        <v>0</v>
      </c>
      <c r="Z51" s="61"/>
      <c r="AA51" s="62" t="str">
        <f t="shared" si="13"/>
        <v xml:space="preserve"> </v>
      </c>
      <c r="AB51" s="63">
        <f t="shared" si="21"/>
        <v>0</v>
      </c>
      <c r="AC51" s="119"/>
      <c r="AD51" s="120" t="str">
        <f t="shared" si="22"/>
        <v xml:space="preserve"> </v>
      </c>
      <c r="AE51" s="121">
        <f t="shared" si="23"/>
        <v>0</v>
      </c>
      <c r="AF51" s="39">
        <f t="shared" si="24"/>
        <v>39</v>
      </c>
      <c r="AG51" s="64">
        <f t="shared" si="25"/>
        <v>41</v>
      </c>
      <c r="AH51" s="39">
        <f t="shared" si="26"/>
        <v>39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0">
        <v>41</v>
      </c>
      <c r="BF51" s="120"/>
    </row>
    <row r="52" spans="1:58" x14ac:dyDescent="0.2">
      <c r="A52" s="38">
        <v>42</v>
      </c>
      <c r="B52" s="142">
        <f t="shared" si="14"/>
        <v>36</v>
      </c>
      <c r="C52" s="143"/>
      <c r="D52" s="165" t="s">
        <v>373</v>
      </c>
      <c r="E52" s="167" t="s">
        <v>362</v>
      </c>
      <c r="F52" s="167" t="s">
        <v>364</v>
      </c>
      <c r="G52" s="167" t="s">
        <v>365</v>
      </c>
      <c r="H52" s="158"/>
      <c r="I52" s="160" t="str">
        <f>IF(SUMIF(AK$11:AK$97,$C52,AJ$11:AJ$97)=0," ",SUMIF(AK$11:AK$97,$C52,AJ$11:AJ$97))</f>
        <v xml:space="preserve"> </v>
      </c>
      <c r="J52" s="162">
        <f t="shared" si="15"/>
        <v>0</v>
      </c>
      <c r="K52" s="46"/>
      <c r="L52" s="47" t="str">
        <f t="shared" ref="L52:L57" si="29">IF(SUMIF(AN$11:AN$97,$C52,AM$11:AM$97)=0," ",SUMIF(AN$11:AN$97,$C52,AM$11:AM$97))</f>
        <v xml:space="preserve"> </v>
      </c>
      <c r="M52" s="48">
        <f t="shared" si="16"/>
        <v>0</v>
      </c>
      <c r="N52" s="49"/>
      <c r="O52" s="50" t="str">
        <f>IF(SUMIF(AQ$11:AQ$97,$C52,AP$11:AP$97)=0," ",SUMIF(AQ$11:AQ$97,$C52,AP$11:AP$97))</f>
        <v xml:space="preserve"> </v>
      </c>
      <c r="P52" s="51">
        <f t="shared" si="17"/>
        <v>0</v>
      </c>
      <c r="Q52" s="52"/>
      <c r="R52" s="53" t="str">
        <f t="shared" si="28"/>
        <v xml:space="preserve"> </v>
      </c>
      <c r="S52" s="54">
        <f t="shared" si="18"/>
        <v>0</v>
      </c>
      <c r="T52" s="55"/>
      <c r="U52" s="56" t="str">
        <f t="shared" si="27"/>
        <v xml:space="preserve"> </v>
      </c>
      <c r="V52" s="57">
        <f t="shared" si="19"/>
        <v>0</v>
      </c>
      <c r="W52" s="58">
        <v>1</v>
      </c>
      <c r="X52" s="59">
        <v>10</v>
      </c>
      <c r="Y52" s="60">
        <f t="shared" si="20"/>
        <v>36</v>
      </c>
      <c r="Z52" s="61"/>
      <c r="AA52" s="62" t="str">
        <f t="shared" si="13"/>
        <v xml:space="preserve"> </v>
      </c>
      <c r="AB52" s="63">
        <f t="shared" si="21"/>
        <v>0</v>
      </c>
      <c r="AC52" s="119"/>
      <c r="AD52" s="120" t="str">
        <f t="shared" si="22"/>
        <v xml:space="preserve"> </v>
      </c>
      <c r="AE52" s="121">
        <f t="shared" si="23"/>
        <v>0</v>
      </c>
      <c r="AF52" s="39">
        <f t="shared" si="24"/>
        <v>36</v>
      </c>
      <c r="AG52" s="64">
        <f t="shared" si="25"/>
        <v>42</v>
      </c>
      <c r="AH52" s="39">
        <f t="shared" si="26"/>
        <v>36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0">
        <v>42</v>
      </c>
      <c r="BF52" s="120"/>
    </row>
    <row r="53" spans="1:58" x14ac:dyDescent="0.2">
      <c r="A53" s="38">
        <v>43</v>
      </c>
      <c r="B53" s="142">
        <f t="shared" si="14"/>
        <v>27</v>
      </c>
      <c r="C53" s="143"/>
      <c r="D53" s="144" t="s">
        <v>188</v>
      </c>
      <c r="E53" s="145" t="s">
        <v>95</v>
      </c>
      <c r="F53" s="145" t="s">
        <v>6</v>
      </c>
      <c r="G53" s="145" t="s">
        <v>356</v>
      </c>
      <c r="H53" s="146">
        <v>1</v>
      </c>
      <c r="I53" s="147">
        <v>40</v>
      </c>
      <c r="J53" s="148">
        <f t="shared" si="15"/>
        <v>6</v>
      </c>
      <c r="K53" s="46"/>
      <c r="L53" s="47" t="str">
        <f t="shared" si="29"/>
        <v xml:space="preserve"> </v>
      </c>
      <c r="M53" s="48">
        <f t="shared" si="16"/>
        <v>0</v>
      </c>
      <c r="N53" s="49">
        <v>1</v>
      </c>
      <c r="O53" s="50">
        <v>25</v>
      </c>
      <c r="P53" s="51">
        <f t="shared" si="17"/>
        <v>21</v>
      </c>
      <c r="Q53" s="52"/>
      <c r="R53" s="53" t="str">
        <f t="shared" si="28"/>
        <v xml:space="preserve"> </v>
      </c>
      <c r="S53" s="54">
        <f t="shared" si="18"/>
        <v>0</v>
      </c>
      <c r="T53" s="55"/>
      <c r="U53" s="56" t="str">
        <f t="shared" si="27"/>
        <v xml:space="preserve"> </v>
      </c>
      <c r="V53" s="57">
        <f t="shared" si="19"/>
        <v>0</v>
      </c>
      <c r="W53" s="58"/>
      <c r="X53" s="59" t="str">
        <f>IF(SUMIF(AZ$11:AZ$97,$C53,AY$11:AY$97)=0," ",SUMIF(AZ$11:AZ$97,$C53,AY$11:AY$97))</f>
        <v xml:space="preserve"> </v>
      </c>
      <c r="Y53" s="60">
        <f t="shared" si="20"/>
        <v>0</v>
      </c>
      <c r="Z53" s="61"/>
      <c r="AA53" s="62" t="str">
        <f t="shared" si="13"/>
        <v xml:space="preserve"> </v>
      </c>
      <c r="AB53" s="63">
        <f t="shared" si="21"/>
        <v>0</v>
      </c>
      <c r="AC53" s="119"/>
      <c r="AD53" s="120" t="str">
        <f t="shared" si="22"/>
        <v xml:space="preserve"> </v>
      </c>
      <c r="AE53" s="121">
        <f t="shared" si="23"/>
        <v>0</v>
      </c>
      <c r="AF53" s="39">
        <f t="shared" si="24"/>
        <v>27</v>
      </c>
      <c r="AG53" s="64">
        <f t="shared" si="25"/>
        <v>43</v>
      </c>
      <c r="AH53" s="39">
        <f t="shared" si="26"/>
        <v>27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0">
        <v>43</v>
      </c>
      <c r="BF53" s="120"/>
    </row>
    <row r="54" spans="1:58" x14ac:dyDescent="0.2">
      <c r="A54" s="38">
        <v>44</v>
      </c>
      <c r="B54" s="39">
        <f t="shared" si="14"/>
        <v>21</v>
      </c>
      <c r="C54" s="40"/>
      <c r="D54" s="41" t="s">
        <v>368</v>
      </c>
      <c r="E54" s="42" t="s">
        <v>362</v>
      </c>
      <c r="F54" s="42" t="s">
        <v>193</v>
      </c>
      <c r="G54" s="42" t="s">
        <v>356</v>
      </c>
      <c r="H54" s="43"/>
      <c r="I54" s="44" t="str">
        <f>IF(SUMIF(AK$11:AK$97,$C54,AJ$11:AJ$97)=0," ",SUMIF(AK$11:AK$97,$C54,AJ$11:AJ$97))</f>
        <v xml:space="preserve"> </v>
      </c>
      <c r="J54" s="45">
        <f t="shared" si="15"/>
        <v>0</v>
      </c>
      <c r="K54" s="46"/>
      <c r="L54" s="47" t="str">
        <f t="shared" si="29"/>
        <v xml:space="preserve"> </v>
      </c>
      <c r="M54" s="48">
        <f t="shared" si="16"/>
        <v>0</v>
      </c>
      <c r="N54" s="49"/>
      <c r="O54" s="50" t="str">
        <f>IF(SUMIF(AQ$11:AQ$97,$C54,AP$11:AP$97)=0," ",SUMIF(AQ$11:AQ$97,$C54,AP$11:AP$97))</f>
        <v xml:space="preserve"> </v>
      </c>
      <c r="P54" s="51">
        <f t="shared" si="17"/>
        <v>0</v>
      </c>
      <c r="Q54" s="52"/>
      <c r="R54" s="53" t="str">
        <f t="shared" si="28"/>
        <v xml:space="preserve"> </v>
      </c>
      <c r="S54" s="54">
        <f t="shared" si="18"/>
        <v>0</v>
      </c>
      <c r="T54" s="55"/>
      <c r="U54" s="56" t="str">
        <f t="shared" si="27"/>
        <v xml:space="preserve"> </v>
      </c>
      <c r="V54" s="57">
        <f t="shared" si="19"/>
        <v>0</v>
      </c>
      <c r="W54" s="58">
        <v>1</v>
      </c>
      <c r="X54" s="59">
        <v>25</v>
      </c>
      <c r="Y54" s="60">
        <f t="shared" si="20"/>
        <v>21</v>
      </c>
      <c r="Z54" s="61"/>
      <c r="AA54" s="62" t="str">
        <f t="shared" si="13"/>
        <v xml:space="preserve"> </v>
      </c>
      <c r="AB54" s="63">
        <f t="shared" si="21"/>
        <v>0</v>
      </c>
      <c r="AC54" s="119"/>
      <c r="AD54" s="120" t="str">
        <f t="shared" si="22"/>
        <v xml:space="preserve"> </v>
      </c>
      <c r="AE54" s="121">
        <f t="shared" si="23"/>
        <v>0</v>
      </c>
      <c r="AF54" s="39">
        <f t="shared" si="24"/>
        <v>21</v>
      </c>
      <c r="AG54" s="64">
        <f t="shared" si="25"/>
        <v>44</v>
      </c>
      <c r="AH54" s="39">
        <f t="shared" si="26"/>
        <v>21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0">
        <v>44</v>
      </c>
      <c r="BF54" s="120"/>
    </row>
    <row r="55" spans="1:58" x14ac:dyDescent="0.2">
      <c r="A55" s="38">
        <v>45</v>
      </c>
      <c r="B55" s="39">
        <f t="shared" si="14"/>
        <v>20</v>
      </c>
      <c r="C55" s="40"/>
      <c r="D55" s="41" t="s">
        <v>310</v>
      </c>
      <c r="E55" s="42" t="s">
        <v>95</v>
      </c>
      <c r="F55" s="145" t="s">
        <v>113</v>
      </c>
      <c r="G55" s="145" t="s">
        <v>97</v>
      </c>
      <c r="H55" s="43"/>
      <c r="I55" s="44" t="str">
        <f>IF(SUMIF(AK$11:AK$97,$C55,AJ$11:AJ$97)=0," ",SUMIF(AK$11:AK$97,$C55,AJ$11:AJ$97))</f>
        <v xml:space="preserve"> </v>
      </c>
      <c r="J55" s="45">
        <f t="shared" si="15"/>
        <v>0</v>
      </c>
      <c r="K55" s="46"/>
      <c r="L55" s="47" t="str">
        <f t="shared" si="29"/>
        <v xml:space="preserve"> </v>
      </c>
      <c r="M55" s="48">
        <f t="shared" si="16"/>
        <v>0</v>
      </c>
      <c r="N55" s="49">
        <v>1</v>
      </c>
      <c r="O55" s="50">
        <v>26</v>
      </c>
      <c r="P55" s="51">
        <f t="shared" si="17"/>
        <v>20</v>
      </c>
      <c r="Q55" s="52"/>
      <c r="R55" s="53" t="str">
        <f t="shared" si="28"/>
        <v xml:space="preserve"> </v>
      </c>
      <c r="S55" s="54">
        <f t="shared" si="18"/>
        <v>0</v>
      </c>
      <c r="T55" s="55"/>
      <c r="U55" s="56" t="str">
        <f t="shared" si="27"/>
        <v xml:space="preserve"> </v>
      </c>
      <c r="V55" s="57">
        <f t="shared" si="19"/>
        <v>0</v>
      </c>
      <c r="W55" s="58"/>
      <c r="X55" s="59" t="str">
        <f>IF(SUMIF(AZ$11:AZ$97,$C55,AY$11:AY$97)=0," ",SUMIF(AZ$11:AZ$97,$C55,AY$11:AY$97))</f>
        <v xml:space="preserve"> </v>
      </c>
      <c r="Y55" s="60">
        <f t="shared" si="20"/>
        <v>0</v>
      </c>
      <c r="Z55" s="61"/>
      <c r="AA55" s="62" t="str">
        <f t="shared" si="13"/>
        <v xml:space="preserve"> </v>
      </c>
      <c r="AB55" s="63">
        <f t="shared" si="21"/>
        <v>0</v>
      </c>
      <c r="AC55" s="119"/>
      <c r="AD55" s="120" t="str">
        <f t="shared" si="22"/>
        <v xml:space="preserve"> </v>
      </c>
      <c r="AE55" s="121">
        <f t="shared" si="23"/>
        <v>0</v>
      </c>
      <c r="AF55" s="39">
        <f t="shared" si="24"/>
        <v>20</v>
      </c>
      <c r="AG55" s="64">
        <f t="shared" si="25"/>
        <v>45</v>
      </c>
      <c r="AH55" s="39">
        <f t="shared" si="26"/>
        <v>20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0">
        <v>45</v>
      </c>
      <c r="BF55" s="120"/>
    </row>
    <row r="56" spans="1:58" x14ac:dyDescent="0.2">
      <c r="A56" s="38">
        <v>46</v>
      </c>
      <c r="B56" s="39">
        <f t="shared" si="14"/>
        <v>19</v>
      </c>
      <c r="C56" s="40"/>
      <c r="D56" s="192" t="s">
        <v>363</v>
      </c>
      <c r="E56" s="152" t="s">
        <v>112</v>
      </c>
      <c r="F56" s="152" t="s">
        <v>110</v>
      </c>
      <c r="G56" s="42" t="s">
        <v>102</v>
      </c>
      <c r="H56" s="43"/>
      <c r="I56" s="44" t="str">
        <f>IF(SUMIF(AK$11:AK$97,$C56,AJ$11:AJ$97)=0," ",SUMIF(AK$11:AK$97,$C56,AJ$11:AJ$97))</f>
        <v xml:space="preserve"> </v>
      </c>
      <c r="J56" s="45">
        <f t="shared" si="15"/>
        <v>0</v>
      </c>
      <c r="K56" s="46"/>
      <c r="L56" s="47" t="str">
        <f t="shared" si="29"/>
        <v xml:space="preserve"> </v>
      </c>
      <c r="M56" s="48">
        <f t="shared" si="16"/>
        <v>0</v>
      </c>
      <c r="N56" s="49"/>
      <c r="O56" s="50" t="str">
        <f t="shared" ref="O56:O65" si="30">IF(SUMIF(AQ$11:AQ$97,$C56,AP$11:AP$97)=0," ",SUMIF(AQ$11:AQ$97,$C56,AP$11:AP$97))</f>
        <v xml:space="preserve"> </v>
      </c>
      <c r="P56" s="51">
        <f t="shared" si="17"/>
        <v>0</v>
      </c>
      <c r="Q56" s="52"/>
      <c r="R56" s="53" t="str">
        <f t="shared" si="28"/>
        <v xml:space="preserve"> </v>
      </c>
      <c r="S56" s="54">
        <f t="shared" si="18"/>
        <v>0</v>
      </c>
      <c r="T56" s="55"/>
      <c r="U56" s="56" t="str">
        <f t="shared" si="27"/>
        <v xml:space="preserve"> </v>
      </c>
      <c r="V56" s="57">
        <f t="shared" si="19"/>
        <v>0</v>
      </c>
      <c r="W56" s="58">
        <v>1</v>
      </c>
      <c r="X56" s="59">
        <v>27</v>
      </c>
      <c r="Y56" s="60">
        <f t="shared" si="20"/>
        <v>19</v>
      </c>
      <c r="Z56" s="61"/>
      <c r="AA56" s="62" t="str">
        <f t="shared" si="13"/>
        <v xml:space="preserve"> </v>
      </c>
      <c r="AB56" s="63">
        <f t="shared" si="21"/>
        <v>0</v>
      </c>
      <c r="AC56" s="119"/>
      <c r="AD56" s="120" t="str">
        <f t="shared" si="22"/>
        <v xml:space="preserve"> </v>
      </c>
      <c r="AE56" s="121">
        <f t="shared" si="23"/>
        <v>0</v>
      </c>
      <c r="AF56" s="39">
        <f t="shared" si="24"/>
        <v>19</v>
      </c>
      <c r="AG56" s="64">
        <f t="shared" si="25"/>
        <v>46</v>
      </c>
      <c r="AH56" s="39">
        <f t="shared" si="26"/>
        <v>19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0">
        <v>46</v>
      </c>
      <c r="BF56" s="120"/>
    </row>
    <row r="57" spans="1:58" x14ac:dyDescent="0.2">
      <c r="A57" s="38">
        <v>47</v>
      </c>
      <c r="B57" s="39">
        <f t="shared" si="14"/>
        <v>18</v>
      </c>
      <c r="C57" s="40"/>
      <c r="D57" s="41" t="s">
        <v>372</v>
      </c>
      <c r="E57" s="42" t="s">
        <v>95</v>
      </c>
      <c r="F57" s="167" t="s">
        <v>191</v>
      </c>
      <c r="G57" s="167" t="s">
        <v>97</v>
      </c>
      <c r="H57" s="43"/>
      <c r="I57" s="44" t="str">
        <f>IF(SUMIF(AK$11:AK$97,$C57,AJ$11:AJ$97)=0," ",SUMIF(AK$11:AK$97,$C57,AJ$11:AJ$97))</f>
        <v xml:space="preserve"> </v>
      </c>
      <c r="J57" s="45">
        <f t="shared" si="15"/>
        <v>0</v>
      </c>
      <c r="K57" s="46"/>
      <c r="L57" s="47" t="str">
        <f t="shared" si="29"/>
        <v xml:space="preserve"> </v>
      </c>
      <c r="M57" s="48">
        <f t="shared" si="16"/>
        <v>0</v>
      </c>
      <c r="N57" s="49"/>
      <c r="O57" s="50" t="str">
        <f t="shared" si="30"/>
        <v xml:space="preserve"> </v>
      </c>
      <c r="P57" s="51">
        <f t="shared" si="17"/>
        <v>0</v>
      </c>
      <c r="Q57" s="52"/>
      <c r="R57" s="53" t="str">
        <f t="shared" si="28"/>
        <v xml:space="preserve"> </v>
      </c>
      <c r="S57" s="54">
        <f t="shared" si="18"/>
        <v>0</v>
      </c>
      <c r="T57" s="55"/>
      <c r="U57" s="56" t="str">
        <f t="shared" si="27"/>
        <v xml:space="preserve"> </v>
      </c>
      <c r="V57" s="57">
        <f t="shared" si="19"/>
        <v>0</v>
      </c>
      <c r="W57" s="58">
        <v>1</v>
      </c>
      <c r="X57" s="59">
        <v>28</v>
      </c>
      <c r="Y57" s="60">
        <f t="shared" si="20"/>
        <v>18</v>
      </c>
      <c r="Z57" s="61"/>
      <c r="AA57" s="62" t="str">
        <f t="shared" si="13"/>
        <v xml:space="preserve"> </v>
      </c>
      <c r="AB57" s="63">
        <f t="shared" si="21"/>
        <v>0</v>
      </c>
      <c r="AC57" s="119"/>
      <c r="AD57" s="120" t="str">
        <f t="shared" si="22"/>
        <v xml:space="preserve"> </v>
      </c>
      <c r="AE57" s="121">
        <f t="shared" si="23"/>
        <v>0</v>
      </c>
      <c r="AF57" s="39">
        <f t="shared" si="24"/>
        <v>18</v>
      </c>
      <c r="AG57" s="64">
        <f t="shared" si="25"/>
        <v>47</v>
      </c>
      <c r="AH57" s="39">
        <f t="shared" si="26"/>
        <v>18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0">
        <v>47</v>
      </c>
      <c r="BF57" s="120"/>
    </row>
    <row r="58" spans="1:58" x14ac:dyDescent="0.2">
      <c r="A58" s="38">
        <v>48</v>
      </c>
      <c r="B58" s="39">
        <f t="shared" si="14"/>
        <v>18</v>
      </c>
      <c r="C58" s="40"/>
      <c r="D58" s="189" t="s">
        <v>186</v>
      </c>
      <c r="E58" s="157" t="s">
        <v>95</v>
      </c>
      <c r="F58" s="157" t="s">
        <v>128</v>
      </c>
      <c r="G58" s="157" t="s">
        <v>102</v>
      </c>
      <c r="H58" s="159">
        <v>1</v>
      </c>
      <c r="I58" s="161">
        <v>39</v>
      </c>
      <c r="J58" s="163">
        <f t="shared" si="15"/>
        <v>7</v>
      </c>
      <c r="K58" s="46">
        <v>1</v>
      </c>
      <c r="L58" s="47">
        <v>35</v>
      </c>
      <c r="M58" s="48">
        <f t="shared" si="16"/>
        <v>11</v>
      </c>
      <c r="N58" s="49"/>
      <c r="O58" s="50" t="str">
        <f t="shared" si="30"/>
        <v xml:space="preserve"> </v>
      </c>
      <c r="P58" s="51">
        <f t="shared" si="17"/>
        <v>0</v>
      </c>
      <c r="Q58" s="52"/>
      <c r="R58" s="53" t="str">
        <f t="shared" si="28"/>
        <v xml:space="preserve"> </v>
      </c>
      <c r="S58" s="54">
        <f t="shared" si="18"/>
        <v>0</v>
      </c>
      <c r="T58" s="55"/>
      <c r="U58" s="56" t="str">
        <f t="shared" si="27"/>
        <v xml:space="preserve"> </v>
      </c>
      <c r="V58" s="57">
        <f t="shared" si="19"/>
        <v>0</v>
      </c>
      <c r="W58" s="58"/>
      <c r="X58" s="59" t="str">
        <f t="shared" ref="X58:X65" si="31">IF(SUMIF(AZ$11:AZ$97,$C58,AY$11:AY$97)=0," ",SUMIF(AZ$11:AZ$97,$C58,AY$11:AY$97))</f>
        <v xml:space="preserve"> </v>
      </c>
      <c r="Y58" s="60">
        <f t="shared" si="20"/>
        <v>0</v>
      </c>
      <c r="Z58" s="61"/>
      <c r="AA58" s="62" t="str">
        <f t="shared" si="13"/>
        <v xml:space="preserve"> </v>
      </c>
      <c r="AB58" s="63">
        <f t="shared" si="21"/>
        <v>0</v>
      </c>
      <c r="AC58" s="119"/>
      <c r="AD58" s="120" t="str">
        <f t="shared" si="22"/>
        <v xml:space="preserve"> </v>
      </c>
      <c r="AE58" s="121">
        <f t="shared" si="23"/>
        <v>0</v>
      </c>
      <c r="AF58" s="39">
        <f t="shared" si="24"/>
        <v>18</v>
      </c>
      <c r="AG58" s="64">
        <f t="shared" si="25"/>
        <v>48</v>
      </c>
      <c r="AH58" s="39">
        <f t="shared" si="26"/>
        <v>18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0">
        <v>48</v>
      </c>
      <c r="BF58" s="120"/>
    </row>
    <row r="59" spans="1:58" x14ac:dyDescent="0.2">
      <c r="A59" s="38">
        <v>49</v>
      </c>
      <c r="B59" s="39">
        <f t="shared" si="14"/>
        <v>15</v>
      </c>
      <c r="C59" s="40"/>
      <c r="D59" s="41" t="s">
        <v>345</v>
      </c>
      <c r="E59" s="42" t="s">
        <v>95</v>
      </c>
      <c r="F59" s="157" t="s">
        <v>155</v>
      </c>
      <c r="G59" s="157" t="s">
        <v>97</v>
      </c>
      <c r="H59" s="43"/>
      <c r="I59" s="44" t="str">
        <f>IF(SUMIF(AK$11:AK$97,$C59,AJ$11:AJ$97)=0," ",SUMIF(AK$11:AK$97,$C59,AJ$11:AJ$97))</f>
        <v xml:space="preserve"> </v>
      </c>
      <c r="J59" s="45">
        <f t="shared" si="15"/>
        <v>0</v>
      </c>
      <c r="K59" s="46"/>
      <c r="L59" s="47" t="str">
        <f t="shared" ref="L59:L65" si="32">IF(SUMIF(AN$11:AN$97,$C59,AM$11:AM$97)=0," ",SUMIF(AN$11:AN$97,$C59,AM$11:AM$97))</f>
        <v xml:space="preserve"> </v>
      </c>
      <c r="M59" s="48">
        <f t="shared" si="16"/>
        <v>0</v>
      </c>
      <c r="N59" s="49"/>
      <c r="O59" s="50" t="str">
        <f t="shared" si="30"/>
        <v xml:space="preserve"> </v>
      </c>
      <c r="P59" s="51">
        <f t="shared" si="17"/>
        <v>0</v>
      </c>
      <c r="Q59" s="52"/>
      <c r="R59" s="53" t="str">
        <f t="shared" si="28"/>
        <v xml:space="preserve"> </v>
      </c>
      <c r="S59" s="54">
        <f t="shared" si="18"/>
        <v>0</v>
      </c>
      <c r="T59" s="55">
        <v>1</v>
      </c>
      <c r="U59" s="56">
        <v>31</v>
      </c>
      <c r="V59" s="57">
        <f t="shared" si="19"/>
        <v>15</v>
      </c>
      <c r="W59" s="58"/>
      <c r="X59" s="59" t="str">
        <f t="shared" si="31"/>
        <v xml:space="preserve"> </v>
      </c>
      <c r="Y59" s="60">
        <f t="shared" si="20"/>
        <v>0</v>
      </c>
      <c r="Z59" s="61"/>
      <c r="AA59" s="62" t="str">
        <f t="shared" si="13"/>
        <v xml:space="preserve"> </v>
      </c>
      <c r="AB59" s="63">
        <f t="shared" si="21"/>
        <v>0</v>
      </c>
      <c r="AC59" s="119"/>
      <c r="AD59" s="120" t="str">
        <f t="shared" si="22"/>
        <v xml:space="preserve"> </v>
      </c>
      <c r="AE59" s="121">
        <f t="shared" si="23"/>
        <v>0</v>
      </c>
      <c r="AF59" s="39">
        <f t="shared" si="24"/>
        <v>15</v>
      </c>
      <c r="AG59" s="64">
        <f t="shared" si="25"/>
        <v>49</v>
      </c>
      <c r="AH59" s="39">
        <f t="shared" si="26"/>
        <v>15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0">
        <v>49</v>
      </c>
      <c r="BF59" s="120"/>
    </row>
    <row r="60" spans="1:58" x14ac:dyDescent="0.2">
      <c r="A60" s="38">
        <v>50</v>
      </c>
      <c r="B60" s="39">
        <f t="shared" si="14"/>
        <v>11</v>
      </c>
      <c r="C60" s="40"/>
      <c r="D60" s="155" t="s">
        <v>182</v>
      </c>
      <c r="E60" s="157" t="s">
        <v>95</v>
      </c>
      <c r="F60" s="157" t="s">
        <v>128</v>
      </c>
      <c r="G60" s="157" t="s">
        <v>102</v>
      </c>
      <c r="H60" s="159">
        <v>1</v>
      </c>
      <c r="I60" s="161">
        <v>35</v>
      </c>
      <c r="J60" s="163">
        <f t="shared" si="15"/>
        <v>11</v>
      </c>
      <c r="K60" s="46"/>
      <c r="L60" s="47" t="str">
        <f t="shared" si="32"/>
        <v xml:space="preserve"> </v>
      </c>
      <c r="M60" s="48">
        <f t="shared" si="16"/>
        <v>0</v>
      </c>
      <c r="N60" s="49"/>
      <c r="O60" s="50" t="str">
        <f t="shared" si="30"/>
        <v xml:space="preserve"> </v>
      </c>
      <c r="P60" s="51">
        <f t="shared" si="17"/>
        <v>0</v>
      </c>
      <c r="Q60" s="52"/>
      <c r="R60" s="53" t="str">
        <f t="shared" si="28"/>
        <v xml:space="preserve"> </v>
      </c>
      <c r="S60" s="54">
        <f t="shared" si="18"/>
        <v>0</v>
      </c>
      <c r="T60" s="55"/>
      <c r="U60" s="56" t="str">
        <f t="shared" ref="U60:U65" si="33">IF(SUMIF(AW$11:AW$97,$C60,AV$11:AV$97)=0," ",SUMIF(AW$11:AW$97,$C60,AV$11:AV$97))</f>
        <v xml:space="preserve"> </v>
      </c>
      <c r="V60" s="57">
        <f t="shared" si="19"/>
        <v>0</v>
      </c>
      <c r="W60" s="58"/>
      <c r="X60" s="59" t="str">
        <f t="shared" si="31"/>
        <v xml:space="preserve"> </v>
      </c>
      <c r="Y60" s="60">
        <f t="shared" si="20"/>
        <v>0</v>
      </c>
      <c r="Z60" s="61"/>
      <c r="AA60" s="62" t="str">
        <f t="shared" si="13"/>
        <v xml:space="preserve"> </v>
      </c>
      <c r="AB60" s="63">
        <f t="shared" si="21"/>
        <v>0</v>
      </c>
      <c r="AC60" s="119"/>
      <c r="AD60" s="120" t="str">
        <f t="shared" si="22"/>
        <v xml:space="preserve"> </v>
      </c>
      <c r="AE60" s="121">
        <f t="shared" si="23"/>
        <v>0</v>
      </c>
      <c r="AF60" s="39">
        <f t="shared" si="24"/>
        <v>11</v>
      </c>
      <c r="AG60" s="64">
        <f t="shared" si="25"/>
        <v>50</v>
      </c>
      <c r="AH60" s="39">
        <f t="shared" si="26"/>
        <v>11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0">
        <v>50</v>
      </c>
      <c r="BF60" s="120"/>
    </row>
    <row r="61" spans="1:58" x14ac:dyDescent="0.2">
      <c r="A61" s="38">
        <v>51</v>
      </c>
      <c r="B61" s="39">
        <f t="shared" si="14"/>
        <v>9</v>
      </c>
      <c r="C61" s="40"/>
      <c r="D61" s="198" t="s">
        <v>184</v>
      </c>
      <c r="E61" s="157" t="s">
        <v>95</v>
      </c>
      <c r="F61" s="157" t="s">
        <v>128</v>
      </c>
      <c r="G61" s="157" t="s">
        <v>102</v>
      </c>
      <c r="H61" s="159">
        <v>1</v>
      </c>
      <c r="I61" s="161">
        <v>37</v>
      </c>
      <c r="J61" s="163">
        <f t="shared" si="15"/>
        <v>9</v>
      </c>
      <c r="K61" s="46"/>
      <c r="L61" s="47" t="str">
        <f t="shared" si="32"/>
        <v xml:space="preserve"> </v>
      </c>
      <c r="M61" s="48">
        <f t="shared" si="16"/>
        <v>0</v>
      </c>
      <c r="N61" s="49"/>
      <c r="O61" s="50" t="str">
        <f t="shared" si="30"/>
        <v xml:space="preserve"> </v>
      </c>
      <c r="P61" s="51">
        <f t="shared" si="17"/>
        <v>0</v>
      </c>
      <c r="Q61" s="52"/>
      <c r="R61" s="53" t="str">
        <f t="shared" si="28"/>
        <v xml:space="preserve"> </v>
      </c>
      <c r="S61" s="54">
        <f t="shared" si="18"/>
        <v>0</v>
      </c>
      <c r="T61" s="55"/>
      <c r="U61" s="56" t="str">
        <f t="shared" si="33"/>
        <v xml:space="preserve"> </v>
      </c>
      <c r="V61" s="57">
        <f t="shared" si="19"/>
        <v>0</v>
      </c>
      <c r="W61" s="58"/>
      <c r="X61" s="59" t="str">
        <f t="shared" si="31"/>
        <v xml:space="preserve"> </v>
      </c>
      <c r="Y61" s="60">
        <f t="shared" si="20"/>
        <v>0</v>
      </c>
      <c r="Z61" s="61"/>
      <c r="AA61" s="62" t="str">
        <f t="shared" si="13"/>
        <v xml:space="preserve"> </v>
      </c>
      <c r="AB61" s="63">
        <f t="shared" si="21"/>
        <v>0</v>
      </c>
      <c r="AC61" s="119"/>
      <c r="AD61" s="120" t="str">
        <f t="shared" si="22"/>
        <v xml:space="preserve"> </v>
      </c>
      <c r="AE61" s="121">
        <f t="shared" si="23"/>
        <v>0</v>
      </c>
      <c r="AF61" s="39">
        <f t="shared" si="24"/>
        <v>9</v>
      </c>
      <c r="AG61" s="64">
        <f t="shared" si="25"/>
        <v>51</v>
      </c>
      <c r="AH61" s="39">
        <f t="shared" si="26"/>
        <v>9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0">
        <v>51</v>
      </c>
      <c r="BF61" s="120"/>
    </row>
    <row r="62" spans="1:58" x14ac:dyDescent="0.2">
      <c r="A62" s="38">
        <v>52</v>
      </c>
      <c r="B62" s="39">
        <f t="shared" si="14"/>
        <v>4</v>
      </c>
      <c r="C62" s="40"/>
      <c r="D62" s="155" t="s">
        <v>190</v>
      </c>
      <c r="E62" s="157" t="s">
        <v>95</v>
      </c>
      <c r="F62" s="157" t="s">
        <v>191</v>
      </c>
      <c r="G62" s="157" t="s">
        <v>97</v>
      </c>
      <c r="H62" s="159">
        <v>1</v>
      </c>
      <c r="I62" s="161">
        <v>42</v>
      </c>
      <c r="J62" s="163">
        <f t="shared" si="15"/>
        <v>4</v>
      </c>
      <c r="K62" s="46"/>
      <c r="L62" s="47" t="str">
        <f t="shared" si="32"/>
        <v xml:space="preserve"> </v>
      </c>
      <c r="M62" s="48">
        <f t="shared" si="16"/>
        <v>0</v>
      </c>
      <c r="N62" s="49">
        <v>1</v>
      </c>
      <c r="O62" s="50" t="str">
        <f t="shared" si="30"/>
        <v xml:space="preserve"> </v>
      </c>
      <c r="P62" s="51">
        <f t="shared" si="17"/>
        <v>0</v>
      </c>
      <c r="Q62" s="52"/>
      <c r="R62" s="53" t="str">
        <f t="shared" si="28"/>
        <v xml:space="preserve"> </v>
      </c>
      <c r="S62" s="54">
        <f t="shared" si="18"/>
        <v>0</v>
      </c>
      <c r="T62" s="55"/>
      <c r="U62" s="56" t="str">
        <f t="shared" si="33"/>
        <v xml:space="preserve"> </v>
      </c>
      <c r="V62" s="57">
        <f t="shared" si="19"/>
        <v>0</v>
      </c>
      <c r="W62" s="58"/>
      <c r="X62" s="59" t="str">
        <f t="shared" si="31"/>
        <v xml:space="preserve"> </v>
      </c>
      <c r="Y62" s="60">
        <f t="shared" si="20"/>
        <v>0</v>
      </c>
      <c r="Z62" s="61"/>
      <c r="AA62" s="62" t="str">
        <f t="shared" si="13"/>
        <v xml:space="preserve"> </v>
      </c>
      <c r="AB62" s="63">
        <f t="shared" si="21"/>
        <v>0</v>
      </c>
      <c r="AC62" s="119"/>
      <c r="AD62" s="120" t="str">
        <f t="shared" si="22"/>
        <v xml:space="preserve"> </v>
      </c>
      <c r="AE62" s="121">
        <f t="shared" si="23"/>
        <v>0</v>
      </c>
      <c r="AF62" s="39">
        <f t="shared" si="24"/>
        <v>4</v>
      </c>
      <c r="AG62" s="64">
        <f t="shared" si="25"/>
        <v>52</v>
      </c>
      <c r="AH62" s="39">
        <f t="shared" si="26"/>
        <v>4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0">
        <v>52</v>
      </c>
      <c r="BF62" s="120"/>
    </row>
    <row r="63" spans="1:58" x14ac:dyDescent="0.2">
      <c r="A63" s="38">
        <v>53</v>
      </c>
      <c r="B63" s="39">
        <f t="shared" si="14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>IF(SUMIF(AK$11:AK$97,$C63,AJ$11:AJ$97)=0," ",SUMIF(AK$11:AK$97,$C63,AJ$11:AJ$97))</f>
        <v xml:space="preserve"> </v>
      </c>
      <c r="J63" s="45">
        <f t="shared" si="15"/>
        <v>0</v>
      </c>
      <c r="K63" s="46"/>
      <c r="L63" s="47" t="str">
        <f t="shared" si="32"/>
        <v xml:space="preserve"> </v>
      </c>
      <c r="M63" s="48">
        <f t="shared" si="16"/>
        <v>0</v>
      </c>
      <c r="N63" s="49"/>
      <c r="O63" s="50" t="str">
        <f t="shared" si="30"/>
        <v xml:space="preserve"> </v>
      </c>
      <c r="P63" s="51">
        <f t="shared" si="17"/>
        <v>0</v>
      </c>
      <c r="Q63" s="52"/>
      <c r="R63" s="53" t="str">
        <f t="shared" si="28"/>
        <v xml:space="preserve"> </v>
      </c>
      <c r="S63" s="54">
        <f t="shared" si="18"/>
        <v>0</v>
      </c>
      <c r="T63" s="55"/>
      <c r="U63" s="56" t="str">
        <f t="shared" si="33"/>
        <v xml:space="preserve"> </v>
      </c>
      <c r="V63" s="57">
        <f t="shared" si="19"/>
        <v>0</v>
      </c>
      <c r="W63" s="58"/>
      <c r="X63" s="59" t="str">
        <f t="shared" si="31"/>
        <v xml:space="preserve"> </v>
      </c>
      <c r="Y63" s="60">
        <f t="shared" si="20"/>
        <v>0</v>
      </c>
      <c r="Z63" s="61"/>
      <c r="AA63" s="62" t="str">
        <f t="shared" si="13"/>
        <v xml:space="preserve"> </v>
      </c>
      <c r="AB63" s="63">
        <f t="shared" si="21"/>
        <v>0</v>
      </c>
      <c r="AC63" s="119"/>
      <c r="AD63" s="120" t="str">
        <f t="shared" si="22"/>
        <v xml:space="preserve"> </v>
      </c>
      <c r="AE63" s="121">
        <f t="shared" si="23"/>
        <v>0</v>
      </c>
      <c r="AF63" s="39">
        <f t="shared" si="24"/>
        <v>0</v>
      </c>
      <c r="AG63" s="64">
        <f t="shared" si="25"/>
        <v>53</v>
      </c>
      <c r="AH63" s="39">
        <f t="shared" si="2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0">
        <v>53</v>
      </c>
      <c r="BF63" s="120"/>
    </row>
    <row r="64" spans="1:58" x14ac:dyDescent="0.2">
      <c r="A64" s="38">
        <v>54</v>
      </c>
      <c r="B64" s="39">
        <f t="shared" si="14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>IF(SUMIF(AK$11:AK$97,$C64,AJ$11:AJ$97)=0," ",SUMIF(AK$11:AK$97,$C64,AJ$11:AJ$97))</f>
        <v xml:space="preserve"> </v>
      </c>
      <c r="J64" s="45">
        <f t="shared" si="15"/>
        <v>0</v>
      </c>
      <c r="K64" s="46"/>
      <c r="L64" s="47" t="str">
        <f t="shared" si="32"/>
        <v xml:space="preserve"> </v>
      </c>
      <c r="M64" s="48">
        <f t="shared" si="16"/>
        <v>0</v>
      </c>
      <c r="N64" s="49"/>
      <c r="O64" s="50" t="str">
        <f t="shared" si="30"/>
        <v xml:space="preserve"> </v>
      </c>
      <c r="P64" s="51">
        <f t="shared" si="17"/>
        <v>0</v>
      </c>
      <c r="Q64" s="52"/>
      <c r="R64" s="53" t="str">
        <f t="shared" si="28"/>
        <v xml:space="preserve"> </v>
      </c>
      <c r="S64" s="54">
        <f t="shared" si="18"/>
        <v>0</v>
      </c>
      <c r="T64" s="55"/>
      <c r="U64" s="56" t="str">
        <f t="shared" si="33"/>
        <v xml:space="preserve"> </v>
      </c>
      <c r="V64" s="57">
        <f t="shared" si="19"/>
        <v>0</v>
      </c>
      <c r="W64" s="58"/>
      <c r="X64" s="59" t="str">
        <f t="shared" si="31"/>
        <v xml:space="preserve"> </v>
      </c>
      <c r="Y64" s="60">
        <f t="shared" si="20"/>
        <v>0</v>
      </c>
      <c r="Z64" s="61"/>
      <c r="AA64" s="62" t="str">
        <f t="shared" si="13"/>
        <v xml:space="preserve"> </v>
      </c>
      <c r="AB64" s="63">
        <f t="shared" si="21"/>
        <v>0</v>
      </c>
      <c r="AC64" s="119"/>
      <c r="AD64" s="120" t="str">
        <f t="shared" si="22"/>
        <v xml:space="preserve"> </v>
      </c>
      <c r="AE64" s="121">
        <f t="shared" si="23"/>
        <v>0</v>
      </c>
      <c r="AF64" s="39">
        <f t="shared" si="24"/>
        <v>0</v>
      </c>
      <c r="AG64" s="64">
        <f t="shared" si="25"/>
        <v>54</v>
      </c>
      <c r="AH64" s="39">
        <f t="shared" si="2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0">
        <v>54</v>
      </c>
      <c r="BF64" s="120"/>
    </row>
    <row r="65" spans="1:58" x14ac:dyDescent="0.2">
      <c r="A65" s="38">
        <v>55</v>
      </c>
      <c r="B65" s="39">
        <f t="shared" si="14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>IF(SUMIF(AK$11:AK$97,$C65,AJ$11:AJ$97)=0," ",SUMIF(AK$11:AK$97,$C65,AJ$11:AJ$97))</f>
        <v xml:space="preserve"> </v>
      </c>
      <c r="J65" s="45">
        <f t="shared" si="15"/>
        <v>0</v>
      </c>
      <c r="K65" s="46"/>
      <c r="L65" s="47" t="str">
        <f t="shared" si="32"/>
        <v xml:space="preserve"> </v>
      </c>
      <c r="M65" s="48">
        <f t="shared" si="16"/>
        <v>0</v>
      </c>
      <c r="N65" s="49"/>
      <c r="O65" s="50" t="str">
        <f t="shared" si="30"/>
        <v xml:space="preserve"> </v>
      </c>
      <c r="P65" s="51">
        <f t="shared" si="17"/>
        <v>0</v>
      </c>
      <c r="Q65" s="52"/>
      <c r="R65" s="53" t="str">
        <f t="shared" si="28"/>
        <v xml:space="preserve"> </v>
      </c>
      <c r="S65" s="54">
        <f t="shared" si="18"/>
        <v>0</v>
      </c>
      <c r="T65" s="55"/>
      <c r="U65" s="56" t="str">
        <f t="shared" si="33"/>
        <v xml:space="preserve"> </v>
      </c>
      <c r="V65" s="57">
        <f t="shared" si="19"/>
        <v>0</v>
      </c>
      <c r="W65" s="58"/>
      <c r="X65" s="59" t="str">
        <f t="shared" si="31"/>
        <v xml:space="preserve"> </v>
      </c>
      <c r="Y65" s="60">
        <f t="shared" si="20"/>
        <v>0</v>
      </c>
      <c r="Z65" s="61"/>
      <c r="AA65" s="62" t="str">
        <f t="shared" si="13"/>
        <v xml:space="preserve"> </v>
      </c>
      <c r="AB65" s="63">
        <f t="shared" si="21"/>
        <v>0</v>
      </c>
      <c r="AC65" s="119"/>
      <c r="AD65" s="120" t="str">
        <f t="shared" si="22"/>
        <v xml:space="preserve"> </v>
      </c>
      <c r="AE65" s="121">
        <f t="shared" si="23"/>
        <v>0</v>
      </c>
      <c r="AF65" s="39">
        <f t="shared" si="24"/>
        <v>0</v>
      </c>
      <c r="AG65" s="64">
        <f t="shared" si="25"/>
        <v>55</v>
      </c>
      <c r="AH65" s="39">
        <f t="shared" si="2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0">
        <v>55</v>
      </c>
      <c r="BF65" s="120"/>
    </row>
    <row r="66" spans="1:58" x14ac:dyDescent="0.2">
      <c r="A66" s="38">
        <v>56</v>
      </c>
      <c r="B66" s="39">
        <f t="shared" ref="B66:B74" si="34">AF66</f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ref="I66:I74" si="35">IF(SUMIF(AK$11:AK$97,$C66,AJ$11:AJ$97)=0," ",SUMIF(AK$11:AK$97,$C66,AJ$11:AJ$97))</f>
        <v xml:space="preserve"> </v>
      </c>
      <c r="J66" s="45">
        <f t="shared" ref="J66:J75" si="36">IF(I66=" ",0,IF(I66=1,50,IF(I66=2,48,IF(I66=3,46,IF(I66=4,44,IF(I66=5,42,IF(AND(I66&gt;5,I66&lt;45),46-I66,2)))))))</f>
        <v>0</v>
      </c>
      <c r="K66" s="46"/>
      <c r="L66" s="47" t="str">
        <f t="shared" ref="L66:L74" si="37">IF(SUMIF(AN$11:AN$97,$C66,AM$11:AM$97)=0," ",SUMIF(AN$11:AN$97,$C66,AM$11:AM$97))</f>
        <v xml:space="preserve"> </v>
      </c>
      <c r="M66" s="48">
        <f t="shared" ref="M66:M75" si="38">IF(L66=" ",0,IF(L66=1,50,IF(L66=2,48,IF(L66=3,46,IF(L66=4,44,IF(L66=5,42,IF(AND(L66&gt;5,L66&lt;45),46-L66,2)))))))</f>
        <v>0</v>
      </c>
      <c r="N66" s="49"/>
      <c r="O66" s="50" t="str">
        <f t="shared" ref="O66:O74" si="39">IF(SUMIF(AQ$11:AQ$97,$C66,AP$11:AP$97)=0," ",SUMIF(AQ$11:AQ$97,$C66,AP$11:AP$97))</f>
        <v xml:space="preserve"> </v>
      </c>
      <c r="P66" s="51">
        <f t="shared" ref="P66:P75" si="40">IF(O66=" ",0,IF(O66=1,50,IF(O66=2,48,IF(O66=3,46,IF(O66=4,44,IF(O66=5,42,IF(AND(O66&gt;5,O66&lt;45),46-O66,2)))))))</f>
        <v>0</v>
      </c>
      <c r="Q66" s="52"/>
      <c r="R66" s="53" t="str">
        <f t="shared" ref="R66:R74" si="41">IF(SUMIF(AT$11:AT$97,$C66,AS$11:AS$97)=0," ",SUMIF(AT$11:AT$97,$C66,AS$11:AS$97))</f>
        <v xml:space="preserve"> </v>
      </c>
      <c r="S66" s="54">
        <f t="shared" ref="S66:S75" si="42">IF(R66=" ",0,IF(R66=1,50,IF(R66=2,48,IF(R66=3,46,IF(R66=4,44,IF(R66=5,42,IF(AND(R66&gt;5,R66&lt;45),46-R66,2)))))))</f>
        <v>0</v>
      </c>
      <c r="T66" s="55"/>
      <c r="U66" s="56" t="str">
        <f t="shared" ref="U66:U74" si="43">IF(SUMIF(AW$11:AW$97,$C66,AV$11:AV$97)=0," ",SUMIF(AW$11:AW$97,$C66,AV$11:AV$97))</f>
        <v xml:space="preserve"> </v>
      </c>
      <c r="V66" s="57">
        <f t="shared" ref="V66:V75" si="44">IF(U66=" ",0,IF(U66=1,50,IF(U66=2,48,IF(U66=3,46,IF(U66=4,44,IF(U66=5,42,IF(AND(U66&gt;5,U66&lt;45),46-U66,2)))))))</f>
        <v>0</v>
      </c>
      <c r="W66" s="58"/>
      <c r="X66" s="59" t="str">
        <f t="shared" ref="X66:X74" si="45">IF(SUMIF(AZ$11:AZ$97,$C66,AY$11:AY$97)=0," ",SUMIF(AZ$11:AZ$97,$C66,AY$11:AY$97))</f>
        <v xml:space="preserve"> </v>
      </c>
      <c r="Y66" s="60">
        <f t="shared" ref="Y66:Y75" si="46">IF(X66=" ",0,IF(X66=1,50,IF(X66=2,48,IF(X66=3,46,IF(X66=4,44,IF(X66=5,42,IF(AND(X66&gt;5,X66&lt;45),46-X66,2)))))))</f>
        <v>0</v>
      </c>
      <c r="Z66" s="61"/>
      <c r="AA66" s="62" t="str">
        <f t="shared" ref="AA66:AA74" si="47">IF(SUMIF(BC$11:BC$97,$C66,BB$11:BB$97)=0," ",SUMIF(BC$11:BC$97,$C66,BB$11:BB$97))</f>
        <v xml:space="preserve"> </v>
      </c>
      <c r="AB66" s="63">
        <f t="shared" ref="AB66:AB75" si="48">IF(AA66=" ",0,IF(AA66=1,50,IF(AA66=2,48,IF(AA66=3,46,IF(AA66=4,44,IF(AA66=5,42,IF(AND(AA66&gt;5,AA66&lt;45),46-AA66,2)))))))</f>
        <v>0</v>
      </c>
      <c r="AC66" s="119"/>
      <c r="AD66" s="120" t="str">
        <f t="shared" ref="AD66:AD74" si="49">IF(SUMIF(BF$11:BF$97,$C66,BE$11:BE$97)=0," ",SUMIF(BF$11:BF$97,$C66,BE$11:BE$97))</f>
        <v xml:space="preserve"> </v>
      </c>
      <c r="AE66" s="121">
        <f t="shared" ref="AE66:AE75" si="50">IF(AD66=" ",0,IF(AD66=1,50,IF(AD66=2,48,IF(AD66=3,46,IF(AD66=4,44,IF(AD66=5,42,IF(AND(AD66&gt;5,AD66&lt;45),46-AD66,2)))))))</f>
        <v>0</v>
      </c>
      <c r="AF66" s="39">
        <f t="shared" ref="AF66:AF74" si="51">J66+M66+P66+S66+V66+Y66+AB66+AE66</f>
        <v>0</v>
      </c>
      <c r="AG66" s="64">
        <f t="shared" ref="AG66:AG74" si="52">A66</f>
        <v>56</v>
      </c>
      <c r="AH66" s="39">
        <f t="shared" ref="AH66:AH74" si="53">AF66-MIN(J66,M66,P66,S66,V66,Y66,AB66,AE66)</f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0">
        <v>56</v>
      </c>
      <c r="BF66" s="120"/>
    </row>
    <row r="67" spans="1:58" x14ac:dyDescent="0.2">
      <c r="A67" s="38">
        <v>57</v>
      </c>
      <c r="B67" s="39">
        <f t="shared" si="34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5"/>
        <v xml:space="preserve"> </v>
      </c>
      <c r="J67" s="45">
        <f t="shared" si="36"/>
        <v>0</v>
      </c>
      <c r="K67" s="46"/>
      <c r="L67" s="47" t="str">
        <f t="shared" si="37"/>
        <v xml:space="preserve"> </v>
      </c>
      <c r="M67" s="48">
        <f t="shared" si="38"/>
        <v>0</v>
      </c>
      <c r="N67" s="49"/>
      <c r="O67" s="50" t="str">
        <f t="shared" si="39"/>
        <v xml:space="preserve"> </v>
      </c>
      <c r="P67" s="51">
        <f t="shared" si="40"/>
        <v>0</v>
      </c>
      <c r="Q67" s="52"/>
      <c r="R67" s="53" t="str">
        <f t="shared" si="41"/>
        <v xml:space="preserve"> </v>
      </c>
      <c r="S67" s="54">
        <f t="shared" si="42"/>
        <v>0</v>
      </c>
      <c r="T67" s="55"/>
      <c r="U67" s="56" t="str">
        <f t="shared" si="43"/>
        <v xml:space="preserve"> </v>
      </c>
      <c r="V67" s="57">
        <f t="shared" si="44"/>
        <v>0</v>
      </c>
      <c r="W67" s="58"/>
      <c r="X67" s="59" t="str">
        <f t="shared" si="45"/>
        <v xml:space="preserve"> </v>
      </c>
      <c r="Y67" s="60">
        <f t="shared" si="46"/>
        <v>0</v>
      </c>
      <c r="Z67" s="61"/>
      <c r="AA67" s="62" t="str">
        <f t="shared" si="47"/>
        <v xml:space="preserve"> </v>
      </c>
      <c r="AB67" s="63">
        <f t="shared" si="48"/>
        <v>0</v>
      </c>
      <c r="AC67" s="119"/>
      <c r="AD67" s="120" t="str">
        <f t="shared" si="49"/>
        <v xml:space="preserve"> </v>
      </c>
      <c r="AE67" s="121">
        <f t="shared" si="50"/>
        <v>0</v>
      </c>
      <c r="AF67" s="39">
        <f t="shared" si="51"/>
        <v>0</v>
      </c>
      <c r="AG67" s="64">
        <f t="shared" si="52"/>
        <v>57</v>
      </c>
      <c r="AH67" s="39">
        <f t="shared" si="53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0">
        <v>57</v>
      </c>
      <c r="BF67" s="120"/>
    </row>
    <row r="68" spans="1:58" x14ac:dyDescent="0.2">
      <c r="A68" s="38">
        <v>58</v>
      </c>
      <c r="B68" s="39">
        <f t="shared" si="34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5"/>
        <v xml:space="preserve"> </v>
      </c>
      <c r="J68" s="45">
        <f t="shared" si="36"/>
        <v>0</v>
      </c>
      <c r="K68" s="46"/>
      <c r="L68" s="47" t="str">
        <f t="shared" si="37"/>
        <v xml:space="preserve"> </v>
      </c>
      <c r="M68" s="48">
        <f t="shared" si="38"/>
        <v>0</v>
      </c>
      <c r="N68" s="49"/>
      <c r="O68" s="50" t="str">
        <f t="shared" si="39"/>
        <v xml:space="preserve"> </v>
      </c>
      <c r="P68" s="51">
        <f t="shared" si="40"/>
        <v>0</v>
      </c>
      <c r="Q68" s="52"/>
      <c r="R68" s="53" t="str">
        <f t="shared" si="41"/>
        <v xml:space="preserve"> </v>
      </c>
      <c r="S68" s="54">
        <f t="shared" si="42"/>
        <v>0</v>
      </c>
      <c r="T68" s="55"/>
      <c r="U68" s="56" t="str">
        <f t="shared" si="43"/>
        <v xml:space="preserve"> </v>
      </c>
      <c r="V68" s="57">
        <f t="shared" si="44"/>
        <v>0</v>
      </c>
      <c r="W68" s="58"/>
      <c r="X68" s="59" t="str">
        <f t="shared" si="45"/>
        <v xml:space="preserve"> </v>
      </c>
      <c r="Y68" s="60">
        <f t="shared" si="46"/>
        <v>0</v>
      </c>
      <c r="Z68" s="61"/>
      <c r="AA68" s="62" t="str">
        <f t="shared" si="47"/>
        <v xml:space="preserve"> </v>
      </c>
      <c r="AB68" s="63">
        <f t="shared" si="48"/>
        <v>0</v>
      </c>
      <c r="AC68" s="119"/>
      <c r="AD68" s="120" t="str">
        <f t="shared" si="49"/>
        <v xml:space="preserve"> </v>
      </c>
      <c r="AE68" s="121">
        <f t="shared" si="50"/>
        <v>0</v>
      </c>
      <c r="AF68" s="39">
        <f t="shared" si="51"/>
        <v>0</v>
      </c>
      <c r="AG68" s="64">
        <f t="shared" si="52"/>
        <v>58</v>
      </c>
      <c r="AH68" s="39">
        <f t="shared" si="53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0">
        <v>58</v>
      </c>
      <c r="BF68" s="120"/>
    </row>
    <row r="69" spans="1:58" x14ac:dyDescent="0.2">
      <c r="A69" s="38">
        <v>59</v>
      </c>
      <c r="B69" s="39">
        <f t="shared" si="34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5"/>
        <v xml:space="preserve"> </v>
      </c>
      <c r="J69" s="45">
        <f t="shared" si="36"/>
        <v>0</v>
      </c>
      <c r="K69" s="46"/>
      <c r="L69" s="47" t="str">
        <f t="shared" si="37"/>
        <v xml:space="preserve"> </v>
      </c>
      <c r="M69" s="48">
        <f t="shared" si="38"/>
        <v>0</v>
      </c>
      <c r="N69" s="49"/>
      <c r="O69" s="50" t="str">
        <f t="shared" si="39"/>
        <v xml:space="preserve"> </v>
      </c>
      <c r="P69" s="51">
        <f t="shared" si="40"/>
        <v>0</v>
      </c>
      <c r="Q69" s="52"/>
      <c r="R69" s="53" t="str">
        <f t="shared" si="41"/>
        <v xml:space="preserve"> </v>
      </c>
      <c r="S69" s="54">
        <f t="shared" si="42"/>
        <v>0</v>
      </c>
      <c r="T69" s="55"/>
      <c r="U69" s="56" t="str">
        <f t="shared" si="43"/>
        <v xml:space="preserve"> </v>
      </c>
      <c r="V69" s="57">
        <f t="shared" si="44"/>
        <v>0</v>
      </c>
      <c r="W69" s="58"/>
      <c r="X69" s="59" t="str">
        <f t="shared" si="45"/>
        <v xml:space="preserve"> </v>
      </c>
      <c r="Y69" s="60">
        <f t="shared" si="46"/>
        <v>0</v>
      </c>
      <c r="Z69" s="61"/>
      <c r="AA69" s="62" t="str">
        <f t="shared" si="47"/>
        <v xml:space="preserve"> </v>
      </c>
      <c r="AB69" s="63">
        <f t="shared" si="48"/>
        <v>0</v>
      </c>
      <c r="AC69" s="119"/>
      <c r="AD69" s="120" t="str">
        <f t="shared" si="49"/>
        <v xml:space="preserve"> </v>
      </c>
      <c r="AE69" s="121">
        <f t="shared" si="50"/>
        <v>0</v>
      </c>
      <c r="AF69" s="39">
        <f t="shared" si="51"/>
        <v>0</v>
      </c>
      <c r="AG69" s="64">
        <f t="shared" si="52"/>
        <v>59</v>
      </c>
      <c r="AH69" s="39">
        <f t="shared" si="53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0">
        <v>59</v>
      </c>
      <c r="BF69" s="120"/>
    </row>
    <row r="70" spans="1:58" x14ac:dyDescent="0.2">
      <c r="A70" s="38">
        <v>60</v>
      </c>
      <c r="B70" s="39">
        <f t="shared" si="34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5"/>
        <v xml:space="preserve"> </v>
      </c>
      <c r="J70" s="45">
        <f t="shared" si="36"/>
        <v>0</v>
      </c>
      <c r="K70" s="46"/>
      <c r="L70" s="47" t="str">
        <f t="shared" si="37"/>
        <v xml:space="preserve"> </v>
      </c>
      <c r="M70" s="48">
        <f t="shared" si="38"/>
        <v>0</v>
      </c>
      <c r="N70" s="49"/>
      <c r="O70" s="50" t="str">
        <f t="shared" si="39"/>
        <v xml:space="preserve"> </v>
      </c>
      <c r="P70" s="51">
        <f t="shared" si="40"/>
        <v>0</v>
      </c>
      <c r="Q70" s="52"/>
      <c r="R70" s="53" t="str">
        <f t="shared" si="41"/>
        <v xml:space="preserve"> </v>
      </c>
      <c r="S70" s="54">
        <f t="shared" si="42"/>
        <v>0</v>
      </c>
      <c r="T70" s="55"/>
      <c r="U70" s="56" t="str">
        <f t="shared" si="43"/>
        <v xml:space="preserve"> </v>
      </c>
      <c r="V70" s="57">
        <f t="shared" si="44"/>
        <v>0</v>
      </c>
      <c r="W70" s="58"/>
      <c r="X70" s="59" t="str">
        <f t="shared" si="45"/>
        <v xml:space="preserve"> </v>
      </c>
      <c r="Y70" s="60">
        <f t="shared" si="46"/>
        <v>0</v>
      </c>
      <c r="Z70" s="61"/>
      <c r="AA70" s="62" t="str">
        <f t="shared" si="47"/>
        <v xml:space="preserve"> </v>
      </c>
      <c r="AB70" s="63">
        <f t="shared" si="48"/>
        <v>0</v>
      </c>
      <c r="AC70" s="119"/>
      <c r="AD70" s="120" t="str">
        <f t="shared" si="49"/>
        <v xml:space="preserve"> </v>
      </c>
      <c r="AE70" s="121">
        <f t="shared" si="50"/>
        <v>0</v>
      </c>
      <c r="AF70" s="39">
        <f t="shared" si="51"/>
        <v>0</v>
      </c>
      <c r="AG70" s="64">
        <f t="shared" si="52"/>
        <v>60</v>
      </c>
      <c r="AH70" s="39">
        <f t="shared" si="53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0">
        <v>60</v>
      </c>
      <c r="BF70" s="120"/>
    </row>
    <row r="71" spans="1:58" x14ac:dyDescent="0.2">
      <c r="A71" s="38">
        <v>61</v>
      </c>
      <c r="B71" s="39">
        <f t="shared" si="34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5"/>
        <v xml:space="preserve"> </v>
      </c>
      <c r="J71" s="45">
        <f t="shared" si="36"/>
        <v>0</v>
      </c>
      <c r="K71" s="46"/>
      <c r="L71" s="47" t="str">
        <f t="shared" si="37"/>
        <v xml:space="preserve"> </v>
      </c>
      <c r="M71" s="48">
        <f t="shared" si="38"/>
        <v>0</v>
      </c>
      <c r="N71" s="49"/>
      <c r="O71" s="50" t="str">
        <f t="shared" si="39"/>
        <v xml:space="preserve"> </v>
      </c>
      <c r="P71" s="51">
        <f t="shared" si="40"/>
        <v>0</v>
      </c>
      <c r="Q71" s="52"/>
      <c r="R71" s="53" t="str">
        <f t="shared" si="41"/>
        <v xml:space="preserve"> </v>
      </c>
      <c r="S71" s="54">
        <f t="shared" si="42"/>
        <v>0</v>
      </c>
      <c r="T71" s="55"/>
      <c r="U71" s="56" t="str">
        <f t="shared" si="43"/>
        <v xml:space="preserve"> </v>
      </c>
      <c r="V71" s="57">
        <f t="shared" si="44"/>
        <v>0</v>
      </c>
      <c r="W71" s="58"/>
      <c r="X71" s="59" t="str">
        <f t="shared" si="45"/>
        <v xml:space="preserve"> </v>
      </c>
      <c r="Y71" s="60">
        <f t="shared" si="46"/>
        <v>0</v>
      </c>
      <c r="Z71" s="61"/>
      <c r="AA71" s="62" t="str">
        <f t="shared" si="47"/>
        <v xml:space="preserve"> </v>
      </c>
      <c r="AB71" s="63">
        <f t="shared" si="48"/>
        <v>0</v>
      </c>
      <c r="AC71" s="119"/>
      <c r="AD71" s="120" t="str">
        <f t="shared" si="49"/>
        <v xml:space="preserve"> </v>
      </c>
      <c r="AE71" s="121">
        <f t="shared" si="50"/>
        <v>0</v>
      </c>
      <c r="AF71" s="39">
        <f t="shared" si="51"/>
        <v>0</v>
      </c>
      <c r="AG71" s="64">
        <f t="shared" si="52"/>
        <v>61</v>
      </c>
      <c r="AH71" s="39">
        <f t="shared" si="53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0">
        <v>61</v>
      </c>
      <c r="BF71" s="120"/>
    </row>
    <row r="72" spans="1:58" x14ac:dyDescent="0.2">
      <c r="A72" s="38">
        <v>62</v>
      </c>
      <c r="B72" s="39">
        <f t="shared" si="34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5"/>
        <v xml:space="preserve"> </v>
      </c>
      <c r="J72" s="45">
        <f t="shared" si="36"/>
        <v>0</v>
      </c>
      <c r="K72" s="46"/>
      <c r="L72" s="47" t="str">
        <f t="shared" si="37"/>
        <v xml:space="preserve"> </v>
      </c>
      <c r="M72" s="48">
        <f t="shared" si="38"/>
        <v>0</v>
      </c>
      <c r="N72" s="49"/>
      <c r="O72" s="50" t="str">
        <f t="shared" si="39"/>
        <v xml:space="preserve"> </v>
      </c>
      <c r="P72" s="51">
        <f t="shared" si="40"/>
        <v>0</v>
      </c>
      <c r="Q72" s="52"/>
      <c r="R72" s="53" t="str">
        <f t="shared" si="41"/>
        <v xml:space="preserve"> </v>
      </c>
      <c r="S72" s="54">
        <f t="shared" si="42"/>
        <v>0</v>
      </c>
      <c r="T72" s="55"/>
      <c r="U72" s="56" t="str">
        <f t="shared" si="43"/>
        <v xml:space="preserve"> </v>
      </c>
      <c r="V72" s="57">
        <f t="shared" si="44"/>
        <v>0</v>
      </c>
      <c r="W72" s="58"/>
      <c r="X72" s="59" t="str">
        <f t="shared" si="45"/>
        <v xml:space="preserve"> </v>
      </c>
      <c r="Y72" s="60">
        <f t="shared" si="46"/>
        <v>0</v>
      </c>
      <c r="Z72" s="61"/>
      <c r="AA72" s="62" t="str">
        <f t="shared" si="47"/>
        <v xml:space="preserve"> </v>
      </c>
      <c r="AB72" s="63">
        <f t="shared" si="48"/>
        <v>0</v>
      </c>
      <c r="AC72" s="119"/>
      <c r="AD72" s="120" t="str">
        <f t="shared" si="49"/>
        <v xml:space="preserve"> </v>
      </c>
      <c r="AE72" s="121">
        <f t="shared" si="50"/>
        <v>0</v>
      </c>
      <c r="AF72" s="39">
        <f t="shared" si="51"/>
        <v>0</v>
      </c>
      <c r="AG72" s="64">
        <f t="shared" si="52"/>
        <v>62</v>
      </c>
      <c r="AH72" s="39">
        <f t="shared" si="53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0">
        <v>62</v>
      </c>
      <c r="BF72" s="120"/>
    </row>
    <row r="73" spans="1:58" x14ac:dyDescent="0.2">
      <c r="A73" s="38">
        <v>63</v>
      </c>
      <c r="B73" s="39">
        <f t="shared" si="34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5"/>
        <v xml:space="preserve"> </v>
      </c>
      <c r="J73" s="45">
        <f t="shared" si="36"/>
        <v>0</v>
      </c>
      <c r="K73" s="46"/>
      <c r="L73" s="47" t="str">
        <f t="shared" si="37"/>
        <v xml:space="preserve"> </v>
      </c>
      <c r="M73" s="48">
        <f t="shared" si="38"/>
        <v>0</v>
      </c>
      <c r="N73" s="49"/>
      <c r="O73" s="50" t="str">
        <f t="shared" si="39"/>
        <v xml:space="preserve"> </v>
      </c>
      <c r="P73" s="51">
        <f t="shared" si="40"/>
        <v>0</v>
      </c>
      <c r="Q73" s="52"/>
      <c r="R73" s="53" t="str">
        <f t="shared" si="41"/>
        <v xml:space="preserve"> </v>
      </c>
      <c r="S73" s="54">
        <f t="shared" si="42"/>
        <v>0</v>
      </c>
      <c r="T73" s="55"/>
      <c r="U73" s="56" t="str">
        <f t="shared" si="43"/>
        <v xml:space="preserve"> </v>
      </c>
      <c r="V73" s="57">
        <f t="shared" si="44"/>
        <v>0</v>
      </c>
      <c r="W73" s="58"/>
      <c r="X73" s="59" t="str">
        <f t="shared" si="45"/>
        <v xml:space="preserve"> </v>
      </c>
      <c r="Y73" s="60">
        <f t="shared" si="46"/>
        <v>0</v>
      </c>
      <c r="Z73" s="61"/>
      <c r="AA73" s="62" t="str">
        <f t="shared" si="47"/>
        <v xml:space="preserve"> </v>
      </c>
      <c r="AB73" s="63">
        <f t="shared" si="48"/>
        <v>0</v>
      </c>
      <c r="AC73" s="119"/>
      <c r="AD73" s="120" t="str">
        <f t="shared" si="49"/>
        <v xml:space="preserve"> </v>
      </c>
      <c r="AE73" s="121">
        <f t="shared" si="50"/>
        <v>0</v>
      </c>
      <c r="AF73" s="39">
        <f t="shared" si="51"/>
        <v>0</v>
      </c>
      <c r="AG73" s="64">
        <f t="shared" si="52"/>
        <v>63</v>
      </c>
      <c r="AH73" s="39">
        <f t="shared" si="53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0">
        <v>63</v>
      </c>
      <c r="BF73" s="120"/>
    </row>
    <row r="74" spans="1:58" x14ac:dyDescent="0.2">
      <c r="A74" s="38">
        <v>64</v>
      </c>
      <c r="B74" s="39">
        <f t="shared" si="34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5"/>
        <v xml:space="preserve"> </v>
      </c>
      <c r="J74" s="45">
        <f t="shared" si="36"/>
        <v>0</v>
      </c>
      <c r="K74" s="46"/>
      <c r="L74" s="47" t="str">
        <f t="shared" si="37"/>
        <v xml:space="preserve"> </v>
      </c>
      <c r="M74" s="48">
        <f t="shared" si="38"/>
        <v>0</v>
      </c>
      <c r="N74" s="49"/>
      <c r="O74" s="50" t="str">
        <f t="shared" si="39"/>
        <v xml:space="preserve"> </v>
      </c>
      <c r="P74" s="51">
        <f t="shared" si="40"/>
        <v>0</v>
      </c>
      <c r="Q74" s="52"/>
      <c r="R74" s="53" t="str">
        <f t="shared" si="41"/>
        <v xml:space="preserve"> </v>
      </c>
      <c r="S74" s="54">
        <f t="shared" si="42"/>
        <v>0</v>
      </c>
      <c r="T74" s="55"/>
      <c r="U74" s="56" t="str">
        <f t="shared" si="43"/>
        <v xml:space="preserve"> </v>
      </c>
      <c r="V74" s="57">
        <f t="shared" si="44"/>
        <v>0</v>
      </c>
      <c r="W74" s="58"/>
      <c r="X74" s="59" t="str">
        <f t="shared" si="45"/>
        <v xml:space="preserve"> </v>
      </c>
      <c r="Y74" s="60">
        <f t="shared" si="46"/>
        <v>0</v>
      </c>
      <c r="Z74" s="61"/>
      <c r="AA74" s="62" t="str">
        <f t="shared" si="47"/>
        <v xml:space="preserve"> </v>
      </c>
      <c r="AB74" s="63">
        <f t="shared" si="48"/>
        <v>0</v>
      </c>
      <c r="AC74" s="119"/>
      <c r="AD74" s="120" t="str">
        <f t="shared" si="49"/>
        <v xml:space="preserve"> </v>
      </c>
      <c r="AE74" s="121">
        <f t="shared" si="50"/>
        <v>0</v>
      </c>
      <c r="AF74" s="39">
        <f t="shared" si="51"/>
        <v>0</v>
      </c>
      <c r="AG74" s="64">
        <f t="shared" si="52"/>
        <v>64</v>
      </c>
      <c r="AH74" s="39">
        <f t="shared" si="53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0">
        <v>64</v>
      </c>
      <c r="BF74" s="120"/>
    </row>
    <row r="75" spans="1:58" x14ac:dyDescent="0.2">
      <c r="A75" s="38">
        <v>65</v>
      </c>
      <c r="B75" s="39">
        <f t="shared" ref="B75:B90" si="54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5">IF(SUMIF(AK$11:AK$97,$C75,AJ$11:AJ$97)=0," ",SUMIF(AK$11:AK$97,$C75,AJ$11:AJ$97))</f>
        <v xml:space="preserve"> </v>
      </c>
      <c r="J75" s="45">
        <f t="shared" si="36"/>
        <v>0</v>
      </c>
      <c r="K75" s="46"/>
      <c r="L75" s="47" t="str">
        <f t="shared" ref="L75:L92" si="56">IF(SUMIF(AN$11:AN$97,$C75,AM$11:AM$97)=0," ",SUMIF(AN$11:AN$97,$C75,AM$11:AM$97))</f>
        <v xml:space="preserve"> </v>
      </c>
      <c r="M75" s="48">
        <f t="shared" si="38"/>
        <v>0</v>
      </c>
      <c r="N75" s="49"/>
      <c r="O75" s="50" t="str">
        <f t="shared" ref="O75:O92" si="57">IF(SUMIF(AQ$11:AQ$97,$C75,AP$11:AP$97)=0," ",SUMIF(AQ$11:AQ$97,$C75,AP$11:AP$97))</f>
        <v xml:space="preserve"> </v>
      </c>
      <c r="P75" s="51">
        <f t="shared" si="40"/>
        <v>0</v>
      </c>
      <c r="Q75" s="52"/>
      <c r="R75" s="53" t="str">
        <f t="shared" ref="R75:R92" si="58">IF(SUMIF(AT$11:AT$97,$C75,AS$11:AS$97)=0," ",SUMIF(AT$11:AT$97,$C75,AS$11:AS$97))</f>
        <v xml:space="preserve"> </v>
      </c>
      <c r="S75" s="54">
        <f t="shared" si="42"/>
        <v>0</v>
      </c>
      <c r="T75" s="55"/>
      <c r="U75" s="56" t="str">
        <f t="shared" ref="U75:U92" si="59">IF(SUMIF(AW$11:AW$97,$C75,AV$11:AV$97)=0," ",SUMIF(AW$11:AW$97,$C75,AV$11:AV$97))</f>
        <v xml:space="preserve"> </v>
      </c>
      <c r="V75" s="57">
        <f t="shared" si="44"/>
        <v>0</v>
      </c>
      <c r="W75" s="58"/>
      <c r="X75" s="59" t="str">
        <f t="shared" ref="X75:X92" si="60">IF(SUMIF(AZ$11:AZ$97,$C75,AY$11:AY$97)=0," ",SUMIF(AZ$11:AZ$97,$C75,AY$11:AY$97))</f>
        <v xml:space="preserve"> </v>
      </c>
      <c r="Y75" s="60">
        <f t="shared" si="46"/>
        <v>0</v>
      </c>
      <c r="Z75" s="61"/>
      <c r="AA75" s="62" t="str">
        <f t="shared" ref="AA75:AA92" si="61">IF(SUMIF(BC$11:BC$97,$C75,BB$11:BB$97)=0," ",SUMIF(BC$11:BC$97,$C75,BB$11:BB$97))</f>
        <v xml:space="preserve"> </v>
      </c>
      <c r="AB75" s="63">
        <f t="shared" si="48"/>
        <v>0</v>
      </c>
      <c r="AC75" s="119"/>
      <c r="AD75" s="120" t="str">
        <f t="shared" ref="AD75:AD92" si="62">IF(SUMIF(BF$11:BF$97,$C75,BE$11:BE$97)=0," ",SUMIF(BF$11:BF$97,$C75,BE$11:BE$97))</f>
        <v xml:space="preserve"> </v>
      </c>
      <c r="AE75" s="121">
        <f t="shared" si="50"/>
        <v>0</v>
      </c>
      <c r="AF75" s="39">
        <f t="shared" ref="AF75:AF91" si="63">J75+M75+P75+S75+V75+Y75+AB75+AE75</f>
        <v>0</v>
      </c>
      <c r="AG75" s="64">
        <f t="shared" ref="AG75:AG90" si="64">A75</f>
        <v>65</v>
      </c>
      <c r="AH75" s="39">
        <f t="shared" ref="AH75:AH91" si="6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0">
        <v>65</v>
      </c>
      <c r="BF75" s="120"/>
    </row>
    <row r="76" spans="1:58" x14ac:dyDescent="0.2">
      <c r="A76" s="38">
        <v>66</v>
      </c>
      <c r="B76" s="39">
        <f t="shared" si="54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5"/>
        <v xml:space="preserve"> </v>
      </c>
      <c r="J76" s="45">
        <f t="shared" ref="J76:J90" si="66">IF(I76=" ",0,IF(I76=1,50,IF(I76=2,48,IF(I76=3,46,IF(I76=4,44,IF(I76=5,42,IF(AND(I76&gt;5,I76&lt;45),46-I76,2)))))))</f>
        <v>0</v>
      </c>
      <c r="K76" s="46"/>
      <c r="L76" s="47" t="str">
        <f t="shared" si="56"/>
        <v xml:space="preserve"> </v>
      </c>
      <c r="M76" s="48">
        <f t="shared" ref="M76:M90" si="67">IF(L76=" ",0,IF(L76=1,50,IF(L76=2,48,IF(L76=3,46,IF(L76=4,44,IF(L76=5,42,IF(AND(L76&gt;5,L76&lt;45),46-L76,2)))))))</f>
        <v>0</v>
      </c>
      <c r="N76" s="49"/>
      <c r="O76" s="50" t="str">
        <f t="shared" si="57"/>
        <v xml:space="preserve"> </v>
      </c>
      <c r="P76" s="51">
        <f t="shared" ref="P76:P90" si="68">IF(O76=" ",0,IF(O76=1,50,IF(O76=2,48,IF(O76=3,46,IF(O76=4,44,IF(O76=5,42,IF(AND(O76&gt;5,O76&lt;45),46-O76,2)))))))</f>
        <v>0</v>
      </c>
      <c r="Q76" s="52"/>
      <c r="R76" s="53" t="str">
        <f t="shared" si="58"/>
        <v xml:space="preserve"> </v>
      </c>
      <c r="S76" s="54">
        <f t="shared" ref="S76:S90" si="69">IF(R76=" ",0,IF(R76=1,50,IF(R76=2,48,IF(R76=3,46,IF(R76=4,44,IF(R76=5,42,IF(AND(R76&gt;5,R76&lt;45),46-R76,2)))))))</f>
        <v>0</v>
      </c>
      <c r="T76" s="55"/>
      <c r="U76" s="56" t="str">
        <f t="shared" si="59"/>
        <v xml:space="preserve"> </v>
      </c>
      <c r="V76" s="57">
        <f t="shared" ref="V76:V90" si="70">IF(U76=" ",0,IF(U76=1,50,IF(U76=2,48,IF(U76=3,46,IF(U76=4,44,IF(U76=5,42,IF(AND(U76&gt;5,U76&lt;45),46-U76,2)))))))</f>
        <v>0</v>
      </c>
      <c r="W76" s="58"/>
      <c r="X76" s="59" t="str">
        <f t="shared" si="60"/>
        <v xml:space="preserve"> </v>
      </c>
      <c r="Y76" s="60">
        <f t="shared" ref="Y76:Y90" si="71">IF(X76=" ",0,IF(X76=1,50,IF(X76=2,48,IF(X76=3,46,IF(X76=4,44,IF(X76=5,42,IF(AND(X76&gt;5,X76&lt;45),46-X76,2)))))))</f>
        <v>0</v>
      </c>
      <c r="Z76" s="61"/>
      <c r="AA76" s="62" t="str">
        <f t="shared" si="61"/>
        <v xml:space="preserve"> </v>
      </c>
      <c r="AB76" s="63">
        <f t="shared" ref="AB76:AB90" si="72">IF(AA76=" ",0,IF(AA76=1,50,IF(AA76=2,48,IF(AA76=3,46,IF(AA76=4,44,IF(AA76=5,42,IF(AND(AA76&gt;5,AA76&lt;45),46-AA76,2)))))))</f>
        <v>0</v>
      </c>
      <c r="AC76" s="119"/>
      <c r="AD76" s="120" t="str">
        <f t="shared" si="62"/>
        <v xml:space="preserve"> </v>
      </c>
      <c r="AE76" s="121">
        <f t="shared" ref="AE76:AE90" si="73">IF(AD76=" ",0,IF(AD76=1,50,IF(AD76=2,48,IF(AD76=3,46,IF(AD76=4,44,IF(AD76=5,42,IF(AND(AD76&gt;5,AD76&lt;45),46-AD76,2)))))))</f>
        <v>0</v>
      </c>
      <c r="AF76" s="39">
        <f t="shared" si="63"/>
        <v>0</v>
      </c>
      <c r="AG76" s="64">
        <f t="shared" si="64"/>
        <v>66</v>
      </c>
      <c r="AH76" s="39">
        <f t="shared" si="6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0">
        <v>66</v>
      </c>
      <c r="BF76" s="120"/>
    </row>
    <row r="77" spans="1:58" x14ac:dyDescent="0.2">
      <c r="A77" s="38">
        <v>67</v>
      </c>
      <c r="B77" s="39">
        <f t="shared" si="54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5"/>
        <v xml:space="preserve"> </v>
      </c>
      <c r="J77" s="45">
        <f t="shared" si="66"/>
        <v>0</v>
      </c>
      <c r="K77" s="46"/>
      <c r="L77" s="47" t="str">
        <f t="shared" si="56"/>
        <v xml:space="preserve"> </v>
      </c>
      <c r="M77" s="48">
        <f t="shared" si="67"/>
        <v>0</v>
      </c>
      <c r="N77" s="49"/>
      <c r="O77" s="50" t="str">
        <f t="shared" si="57"/>
        <v xml:space="preserve"> </v>
      </c>
      <c r="P77" s="51">
        <f t="shared" si="68"/>
        <v>0</v>
      </c>
      <c r="Q77" s="52"/>
      <c r="R77" s="53" t="str">
        <f t="shared" si="58"/>
        <v xml:space="preserve"> </v>
      </c>
      <c r="S77" s="54">
        <f t="shared" si="69"/>
        <v>0</v>
      </c>
      <c r="T77" s="55"/>
      <c r="U77" s="56" t="str">
        <f t="shared" si="59"/>
        <v xml:space="preserve"> </v>
      </c>
      <c r="V77" s="57">
        <f t="shared" si="70"/>
        <v>0</v>
      </c>
      <c r="W77" s="58"/>
      <c r="X77" s="59" t="str">
        <f t="shared" si="60"/>
        <v xml:space="preserve"> </v>
      </c>
      <c r="Y77" s="60">
        <f t="shared" si="71"/>
        <v>0</v>
      </c>
      <c r="Z77" s="61"/>
      <c r="AA77" s="62" t="str">
        <f t="shared" si="61"/>
        <v xml:space="preserve"> </v>
      </c>
      <c r="AB77" s="63">
        <f t="shared" si="72"/>
        <v>0</v>
      </c>
      <c r="AC77" s="119"/>
      <c r="AD77" s="120" t="str">
        <f t="shared" si="62"/>
        <v xml:space="preserve"> </v>
      </c>
      <c r="AE77" s="121">
        <f t="shared" si="73"/>
        <v>0</v>
      </c>
      <c r="AF77" s="39">
        <f t="shared" si="63"/>
        <v>0</v>
      </c>
      <c r="AG77" s="64">
        <f t="shared" si="64"/>
        <v>67</v>
      </c>
      <c r="AH77" s="39">
        <f t="shared" si="6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0">
        <v>67</v>
      </c>
      <c r="BF77" s="120"/>
    </row>
    <row r="78" spans="1:58" x14ac:dyDescent="0.2">
      <c r="A78" s="38">
        <v>68</v>
      </c>
      <c r="B78" s="39">
        <f t="shared" si="54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5"/>
        <v xml:space="preserve"> </v>
      </c>
      <c r="J78" s="45">
        <f t="shared" si="66"/>
        <v>0</v>
      </c>
      <c r="K78" s="46"/>
      <c r="L78" s="47" t="str">
        <f t="shared" si="56"/>
        <v xml:space="preserve"> </v>
      </c>
      <c r="M78" s="48">
        <f t="shared" si="67"/>
        <v>0</v>
      </c>
      <c r="N78" s="49"/>
      <c r="O78" s="50" t="str">
        <f t="shared" si="57"/>
        <v xml:space="preserve"> </v>
      </c>
      <c r="P78" s="51">
        <f t="shared" si="68"/>
        <v>0</v>
      </c>
      <c r="Q78" s="52"/>
      <c r="R78" s="53" t="str">
        <f t="shared" si="58"/>
        <v xml:space="preserve"> </v>
      </c>
      <c r="S78" s="54">
        <f t="shared" si="69"/>
        <v>0</v>
      </c>
      <c r="T78" s="55"/>
      <c r="U78" s="56" t="str">
        <f t="shared" si="59"/>
        <v xml:space="preserve"> </v>
      </c>
      <c r="V78" s="57">
        <f t="shared" si="70"/>
        <v>0</v>
      </c>
      <c r="W78" s="58"/>
      <c r="X78" s="59" t="str">
        <f t="shared" si="60"/>
        <v xml:space="preserve"> </v>
      </c>
      <c r="Y78" s="60">
        <f t="shared" si="71"/>
        <v>0</v>
      </c>
      <c r="Z78" s="61"/>
      <c r="AA78" s="62" t="str">
        <f t="shared" si="61"/>
        <v xml:space="preserve"> </v>
      </c>
      <c r="AB78" s="63">
        <f t="shared" si="72"/>
        <v>0</v>
      </c>
      <c r="AC78" s="119"/>
      <c r="AD78" s="120" t="str">
        <f t="shared" si="62"/>
        <v xml:space="preserve"> </v>
      </c>
      <c r="AE78" s="121">
        <f t="shared" si="73"/>
        <v>0</v>
      </c>
      <c r="AF78" s="39">
        <f t="shared" si="63"/>
        <v>0</v>
      </c>
      <c r="AG78" s="64">
        <f t="shared" si="64"/>
        <v>68</v>
      </c>
      <c r="AH78" s="39">
        <f t="shared" si="6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0">
        <v>68</v>
      </c>
      <c r="BF78" s="120"/>
    </row>
    <row r="79" spans="1:58" x14ac:dyDescent="0.2">
      <c r="A79" s="38">
        <v>69</v>
      </c>
      <c r="B79" s="39">
        <f t="shared" si="54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5"/>
        <v xml:space="preserve"> </v>
      </c>
      <c r="J79" s="45">
        <f t="shared" si="66"/>
        <v>0</v>
      </c>
      <c r="K79" s="46"/>
      <c r="L79" s="47" t="str">
        <f t="shared" si="56"/>
        <v xml:space="preserve"> </v>
      </c>
      <c r="M79" s="48">
        <f t="shared" si="67"/>
        <v>0</v>
      </c>
      <c r="N79" s="49"/>
      <c r="O79" s="50" t="str">
        <f t="shared" si="57"/>
        <v xml:space="preserve"> </v>
      </c>
      <c r="P79" s="51">
        <f t="shared" si="68"/>
        <v>0</v>
      </c>
      <c r="Q79" s="52"/>
      <c r="R79" s="53" t="str">
        <f t="shared" si="58"/>
        <v xml:space="preserve"> </v>
      </c>
      <c r="S79" s="54">
        <f t="shared" si="69"/>
        <v>0</v>
      </c>
      <c r="T79" s="55"/>
      <c r="U79" s="56" t="str">
        <f t="shared" si="59"/>
        <v xml:space="preserve"> </v>
      </c>
      <c r="V79" s="57">
        <f t="shared" si="70"/>
        <v>0</v>
      </c>
      <c r="W79" s="58"/>
      <c r="X79" s="59" t="str">
        <f t="shared" si="60"/>
        <v xml:space="preserve"> </v>
      </c>
      <c r="Y79" s="60">
        <f t="shared" si="71"/>
        <v>0</v>
      </c>
      <c r="Z79" s="61"/>
      <c r="AA79" s="62" t="str">
        <f t="shared" si="61"/>
        <v xml:space="preserve"> </v>
      </c>
      <c r="AB79" s="63">
        <f t="shared" si="72"/>
        <v>0</v>
      </c>
      <c r="AC79" s="119"/>
      <c r="AD79" s="120" t="str">
        <f t="shared" si="62"/>
        <v xml:space="preserve"> </v>
      </c>
      <c r="AE79" s="121">
        <f t="shared" si="73"/>
        <v>0</v>
      </c>
      <c r="AF79" s="39">
        <f t="shared" si="63"/>
        <v>0</v>
      </c>
      <c r="AG79" s="64">
        <f t="shared" si="64"/>
        <v>69</v>
      </c>
      <c r="AH79" s="39">
        <f t="shared" si="6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0">
        <v>69</v>
      </c>
      <c r="BF79" s="120"/>
    </row>
    <row r="80" spans="1:58" x14ac:dyDescent="0.2">
      <c r="A80" s="38">
        <v>70</v>
      </c>
      <c r="B80" s="39">
        <f t="shared" si="54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5"/>
        <v xml:space="preserve"> </v>
      </c>
      <c r="J80" s="45">
        <f t="shared" si="66"/>
        <v>0</v>
      </c>
      <c r="K80" s="46"/>
      <c r="L80" s="47" t="str">
        <f t="shared" si="56"/>
        <v xml:space="preserve"> </v>
      </c>
      <c r="M80" s="48">
        <f t="shared" si="67"/>
        <v>0</v>
      </c>
      <c r="N80" s="49"/>
      <c r="O80" s="50" t="str">
        <f t="shared" si="57"/>
        <v xml:space="preserve"> </v>
      </c>
      <c r="P80" s="51">
        <f t="shared" si="68"/>
        <v>0</v>
      </c>
      <c r="Q80" s="52"/>
      <c r="R80" s="53" t="str">
        <f t="shared" si="58"/>
        <v xml:space="preserve"> </v>
      </c>
      <c r="S80" s="54">
        <f t="shared" si="69"/>
        <v>0</v>
      </c>
      <c r="T80" s="55"/>
      <c r="U80" s="56" t="str">
        <f t="shared" si="59"/>
        <v xml:space="preserve"> </v>
      </c>
      <c r="V80" s="57">
        <f t="shared" si="70"/>
        <v>0</v>
      </c>
      <c r="W80" s="58"/>
      <c r="X80" s="59" t="str">
        <f t="shared" si="60"/>
        <v xml:space="preserve"> </v>
      </c>
      <c r="Y80" s="60">
        <f t="shared" si="71"/>
        <v>0</v>
      </c>
      <c r="Z80" s="61"/>
      <c r="AA80" s="62" t="str">
        <f t="shared" si="61"/>
        <v xml:space="preserve"> </v>
      </c>
      <c r="AB80" s="63">
        <f t="shared" si="72"/>
        <v>0</v>
      </c>
      <c r="AC80" s="119"/>
      <c r="AD80" s="120" t="str">
        <f t="shared" si="62"/>
        <v xml:space="preserve"> </v>
      </c>
      <c r="AE80" s="121">
        <f t="shared" si="73"/>
        <v>0</v>
      </c>
      <c r="AF80" s="39">
        <f t="shared" si="63"/>
        <v>0</v>
      </c>
      <c r="AG80" s="64">
        <f t="shared" si="64"/>
        <v>70</v>
      </c>
      <c r="AH80" s="39">
        <f t="shared" si="6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0">
        <v>70</v>
      </c>
      <c r="BF80" s="120"/>
    </row>
    <row r="81" spans="1:58" x14ac:dyDescent="0.2">
      <c r="A81" s="38">
        <v>71</v>
      </c>
      <c r="B81" s="39">
        <f t="shared" si="54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5"/>
        <v xml:space="preserve"> </v>
      </c>
      <c r="J81" s="45">
        <f t="shared" si="66"/>
        <v>0</v>
      </c>
      <c r="K81" s="46"/>
      <c r="L81" s="47" t="str">
        <f t="shared" si="56"/>
        <v xml:space="preserve"> </v>
      </c>
      <c r="M81" s="48">
        <f t="shared" si="67"/>
        <v>0</v>
      </c>
      <c r="N81" s="49"/>
      <c r="O81" s="50" t="str">
        <f t="shared" si="57"/>
        <v xml:space="preserve"> </v>
      </c>
      <c r="P81" s="51">
        <f t="shared" si="68"/>
        <v>0</v>
      </c>
      <c r="Q81" s="52"/>
      <c r="R81" s="53" t="str">
        <f t="shared" si="58"/>
        <v xml:space="preserve"> </v>
      </c>
      <c r="S81" s="54">
        <f t="shared" si="69"/>
        <v>0</v>
      </c>
      <c r="T81" s="55"/>
      <c r="U81" s="56" t="str">
        <f t="shared" si="59"/>
        <v xml:space="preserve"> </v>
      </c>
      <c r="V81" s="57">
        <f t="shared" si="70"/>
        <v>0</v>
      </c>
      <c r="W81" s="58"/>
      <c r="X81" s="59" t="str">
        <f t="shared" si="60"/>
        <v xml:space="preserve"> </v>
      </c>
      <c r="Y81" s="60">
        <f t="shared" si="71"/>
        <v>0</v>
      </c>
      <c r="Z81" s="61"/>
      <c r="AA81" s="62" t="str">
        <f t="shared" si="61"/>
        <v xml:space="preserve"> </v>
      </c>
      <c r="AB81" s="63">
        <f t="shared" si="72"/>
        <v>0</v>
      </c>
      <c r="AC81" s="119"/>
      <c r="AD81" s="120" t="str">
        <f t="shared" si="62"/>
        <v xml:space="preserve"> </v>
      </c>
      <c r="AE81" s="121">
        <f t="shared" si="73"/>
        <v>0</v>
      </c>
      <c r="AF81" s="39">
        <f t="shared" si="63"/>
        <v>0</v>
      </c>
      <c r="AG81" s="64">
        <f t="shared" si="64"/>
        <v>71</v>
      </c>
      <c r="AH81" s="39">
        <f t="shared" si="6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0">
        <v>71</v>
      </c>
      <c r="BF81" s="120"/>
    </row>
    <row r="82" spans="1:58" x14ac:dyDescent="0.2">
      <c r="A82" s="38">
        <v>72</v>
      </c>
      <c r="B82" s="39">
        <f t="shared" si="54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5"/>
        <v xml:space="preserve"> </v>
      </c>
      <c r="J82" s="45">
        <f t="shared" si="66"/>
        <v>0</v>
      </c>
      <c r="K82" s="46"/>
      <c r="L82" s="47" t="str">
        <f t="shared" si="56"/>
        <v xml:space="preserve"> </v>
      </c>
      <c r="M82" s="48">
        <f t="shared" si="67"/>
        <v>0</v>
      </c>
      <c r="N82" s="49"/>
      <c r="O82" s="50" t="str">
        <f t="shared" si="57"/>
        <v xml:space="preserve"> </v>
      </c>
      <c r="P82" s="51">
        <f t="shared" si="68"/>
        <v>0</v>
      </c>
      <c r="Q82" s="52"/>
      <c r="R82" s="53" t="str">
        <f t="shared" si="58"/>
        <v xml:space="preserve"> </v>
      </c>
      <c r="S82" s="54">
        <f t="shared" si="69"/>
        <v>0</v>
      </c>
      <c r="T82" s="55"/>
      <c r="U82" s="56" t="str">
        <f t="shared" si="59"/>
        <v xml:space="preserve"> </v>
      </c>
      <c r="V82" s="57">
        <f t="shared" si="70"/>
        <v>0</v>
      </c>
      <c r="W82" s="58"/>
      <c r="X82" s="59" t="str">
        <f t="shared" si="60"/>
        <v xml:space="preserve"> </v>
      </c>
      <c r="Y82" s="60">
        <f t="shared" si="71"/>
        <v>0</v>
      </c>
      <c r="Z82" s="61"/>
      <c r="AA82" s="62" t="str">
        <f t="shared" si="61"/>
        <v xml:space="preserve"> </v>
      </c>
      <c r="AB82" s="63">
        <f t="shared" si="72"/>
        <v>0</v>
      </c>
      <c r="AC82" s="119"/>
      <c r="AD82" s="120" t="str">
        <f t="shared" si="62"/>
        <v xml:space="preserve"> </v>
      </c>
      <c r="AE82" s="121">
        <f t="shared" si="73"/>
        <v>0</v>
      </c>
      <c r="AF82" s="39">
        <f t="shared" si="63"/>
        <v>0</v>
      </c>
      <c r="AG82" s="64">
        <f t="shared" si="64"/>
        <v>72</v>
      </c>
      <c r="AH82" s="39">
        <f t="shared" si="6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0">
        <v>72</v>
      </c>
      <c r="BF82" s="120"/>
    </row>
    <row r="83" spans="1:58" x14ac:dyDescent="0.2">
      <c r="A83" s="38">
        <v>73</v>
      </c>
      <c r="B83" s="39">
        <f t="shared" si="54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5"/>
        <v xml:space="preserve"> </v>
      </c>
      <c r="J83" s="45">
        <f t="shared" si="66"/>
        <v>0</v>
      </c>
      <c r="K83" s="46"/>
      <c r="L83" s="47" t="str">
        <f t="shared" si="56"/>
        <v xml:space="preserve"> </v>
      </c>
      <c r="M83" s="48">
        <f t="shared" si="67"/>
        <v>0</v>
      </c>
      <c r="N83" s="49"/>
      <c r="O83" s="50" t="str">
        <f t="shared" si="57"/>
        <v xml:space="preserve"> </v>
      </c>
      <c r="P83" s="51">
        <f t="shared" si="68"/>
        <v>0</v>
      </c>
      <c r="Q83" s="52"/>
      <c r="R83" s="53" t="str">
        <f t="shared" si="58"/>
        <v xml:space="preserve"> </v>
      </c>
      <c r="S83" s="54">
        <f t="shared" si="69"/>
        <v>0</v>
      </c>
      <c r="T83" s="55"/>
      <c r="U83" s="56" t="str">
        <f t="shared" si="59"/>
        <v xml:space="preserve"> </v>
      </c>
      <c r="V83" s="57">
        <f t="shared" si="70"/>
        <v>0</v>
      </c>
      <c r="W83" s="58"/>
      <c r="X83" s="59" t="str">
        <f t="shared" si="60"/>
        <v xml:space="preserve"> </v>
      </c>
      <c r="Y83" s="60">
        <f t="shared" si="71"/>
        <v>0</v>
      </c>
      <c r="Z83" s="61"/>
      <c r="AA83" s="62" t="str">
        <f t="shared" si="61"/>
        <v xml:space="preserve"> </v>
      </c>
      <c r="AB83" s="63">
        <f t="shared" si="72"/>
        <v>0</v>
      </c>
      <c r="AC83" s="119"/>
      <c r="AD83" s="120" t="str">
        <f t="shared" si="62"/>
        <v xml:space="preserve"> </v>
      </c>
      <c r="AE83" s="121">
        <f t="shared" si="73"/>
        <v>0</v>
      </c>
      <c r="AF83" s="39">
        <f t="shared" si="63"/>
        <v>0</v>
      </c>
      <c r="AG83" s="64">
        <f t="shared" si="64"/>
        <v>73</v>
      </c>
      <c r="AH83" s="39">
        <f t="shared" si="6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0">
        <v>73</v>
      </c>
      <c r="BF83" s="120"/>
    </row>
    <row r="84" spans="1:58" x14ac:dyDescent="0.2">
      <c r="A84" s="38">
        <v>74</v>
      </c>
      <c r="B84" s="39">
        <f t="shared" si="54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5"/>
        <v xml:space="preserve"> </v>
      </c>
      <c r="J84" s="45">
        <f t="shared" si="66"/>
        <v>0</v>
      </c>
      <c r="K84" s="46"/>
      <c r="L84" s="47" t="str">
        <f t="shared" si="56"/>
        <v xml:space="preserve"> </v>
      </c>
      <c r="M84" s="48">
        <f t="shared" si="67"/>
        <v>0</v>
      </c>
      <c r="N84" s="49"/>
      <c r="O84" s="50" t="str">
        <f t="shared" si="57"/>
        <v xml:space="preserve"> </v>
      </c>
      <c r="P84" s="51">
        <f t="shared" si="68"/>
        <v>0</v>
      </c>
      <c r="Q84" s="52"/>
      <c r="R84" s="53" t="str">
        <f t="shared" si="58"/>
        <v xml:space="preserve"> </v>
      </c>
      <c r="S84" s="54">
        <f t="shared" si="69"/>
        <v>0</v>
      </c>
      <c r="T84" s="55"/>
      <c r="U84" s="56" t="str">
        <f t="shared" si="59"/>
        <v xml:space="preserve"> </v>
      </c>
      <c r="V84" s="57">
        <f t="shared" si="70"/>
        <v>0</v>
      </c>
      <c r="W84" s="58"/>
      <c r="X84" s="59" t="str">
        <f t="shared" si="60"/>
        <v xml:space="preserve"> </v>
      </c>
      <c r="Y84" s="60">
        <f t="shared" si="71"/>
        <v>0</v>
      </c>
      <c r="Z84" s="61"/>
      <c r="AA84" s="62" t="str">
        <f t="shared" si="61"/>
        <v xml:space="preserve"> </v>
      </c>
      <c r="AB84" s="63">
        <f t="shared" si="72"/>
        <v>0</v>
      </c>
      <c r="AC84" s="119"/>
      <c r="AD84" s="120" t="str">
        <f t="shared" si="62"/>
        <v xml:space="preserve"> </v>
      </c>
      <c r="AE84" s="121">
        <f t="shared" si="73"/>
        <v>0</v>
      </c>
      <c r="AF84" s="39">
        <f t="shared" si="63"/>
        <v>0</v>
      </c>
      <c r="AG84" s="64">
        <f t="shared" si="64"/>
        <v>74</v>
      </c>
      <c r="AH84" s="39">
        <f t="shared" si="6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0">
        <v>74</v>
      </c>
      <c r="BF84" s="120"/>
    </row>
    <row r="85" spans="1:58" x14ac:dyDescent="0.2">
      <c r="A85" s="38">
        <v>75</v>
      </c>
      <c r="B85" s="39">
        <f t="shared" si="54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5"/>
        <v xml:space="preserve"> </v>
      </c>
      <c r="J85" s="45">
        <f t="shared" si="66"/>
        <v>0</v>
      </c>
      <c r="K85" s="46"/>
      <c r="L85" s="47" t="str">
        <f t="shared" si="56"/>
        <v xml:space="preserve"> </v>
      </c>
      <c r="M85" s="48">
        <f t="shared" si="67"/>
        <v>0</v>
      </c>
      <c r="N85" s="49"/>
      <c r="O85" s="50" t="str">
        <f t="shared" si="57"/>
        <v xml:space="preserve"> </v>
      </c>
      <c r="P85" s="51">
        <f t="shared" si="68"/>
        <v>0</v>
      </c>
      <c r="Q85" s="52"/>
      <c r="R85" s="53" t="str">
        <f t="shared" si="58"/>
        <v xml:space="preserve"> </v>
      </c>
      <c r="S85" s="54">
        <f t="shared" si="69"/>
        <v>0</v>
      </c>
      <c r="T85" s="55"/>
      <c r="U85" s="56" t="str">
        <f t="shared" si="59"/>
        <v xml:space="preserve"> </v>
      </c>
      <c r="V85" s="57">
        <f t="shared" si="70"/>
        <v>0</v>
      </c>
      <c r="W85" s="58"/>
      <c r="X85" s="59" t="str">
        <f t="shared" si="60"/>
        <v xml:space="preserve"> </v>
      </c>
      <c r="Y85" s="60">
        <f t="shared" si="71"/>
        <v>0</v>
      </c>
      <c r="Z85" s="61"/>
      <c r="AA85" s="62" t="str">
        <f t="shared" si="61"/>
        <v xml:space="preserve"> </v>
      </c>
      <c r="AB85" s="63">
        <f t="shared" si="72"/>
        <v>0</v>
      </c>
      <c r="AC85" s="119"/>
      <c r="AD85" s="120" t="str">
        <f t="shared" si="62"/>
        <v xml:space="preserve"> </v>
      </c>
      <c r="AE85" s="121">
        <f t="shared" si="73"/>
        <v>0</v>
      </c>
      <c r="AF85" s="39">
        <f t="shared" si="63"/>
        <v>0</v>
      </c>
      <c r="AG85" s="64">
        <f t="shared" si="64"/>
        <v>75</v>
      </c>
      <c r="AH85" s="39">
        <f t="shared" si="6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0">
        <v>75</v>
      </c>
      <c r="BF85" s="120"/>
    </row>
    <row r="86" spans="1:58" x14ac:dyDescent="0.2">
      <c r="A86" s="38">
        <v>76</v>
      </c>
      <c r="B86" s="39">
        <f t="shared" si="54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5"/>
        <v xml:space="preserve"> </v>
      </c>
      <c r="J86" s="45">
        <f t="shared" si="66"/>
        <v>0</v>
      </c>
      <c r="K86" s="46"/>
      <c r="L86" s="47" t="str">
        <f t="shared" si="56"/>
        <v xml:space="preserve"> </v>
      </c>
      <c r="M86" s="48">
        <f t="shared" si="67"/>
        <v>0</v>
      </c>
      <c r="N86" s="49"/>
      <c r="O86" s="50" t="str">
        <f t="shared" si="57"/>
        <v xml:space="preserve"> </v>
      </c>
      <c r="P86" s="51">
        <f t="shared" si="68"/>
        <v>0</v>
      </c>
      <c r="Q86" s="52"/>
      <c r="R86" s="53" t="str">
        <f t="shared" si="58"/>
        <v xml:space="preserve"> </v>
      </c>
      <c r="S86" s="54">
        <f t="shared" si="69"/>
        <v>0</v>
      </c>
      <c r="T86" s="55"/>
      <c r="U86" s="56" t="str">
        <f t="shared" si="59"/>
        <v xml:space="preserve"> </v>
      </c>
      <c r="V86" s="57">
        <f t="shared" si="70"/>
        <v>0</v>
      </c>
      <c r="W86" s="58"/>
      <c r="X86" s="59" t="str">
        <f t="shared" si="60"/>
        <v xml:space="preserve"> </v>
      </c>
      <c r="Y86" s="60">
        <f t="shared" si="71"/>
        <v>0</v>
      </c>
      <c r="Z86" s="61"/>
      <c r="AA86" s="62" t="str">
        <f t="shared" si="61"/>
        <v xml:space="preserve"> </v>
      </c>
      <c r="AB86" s="63">
        <f t="shared" si="72"/>
        <v>0</v>
      </c>
      <c r="AC86" s="119"/>
      <c r="AD86" s="120" t="str">
        <f t="shared" si="62"/>
        <v xml:space="preserve"> </v>
      </c>
      <c r="AE86" s="121">
        <f t="shared" si="73"/>
        <v>0</v>
      </c>
      <c r="AF86" s="39">
        <f t="shared" si="63"/>
        <v>0</v>
      </c>
      <c r="AG86" s="64">
        <f t="shared" si="64"/>
        <v>76</v>
      </c>
      <c r="AH86" s="39">
        <f t="shared" si="6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0">
        <v>76</v>
      </c>
      <c r="BF86" s="120"/>
    </row>
    <row r="87" spans="1:58" x14ac:dyDescent="0.2">
      <c r="A87" s="38">
        <v>77</v>
      </c>
      <c r="B87" s="39">
        <f t="shared" si="54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5"/>
        <v xml:space="preserve"> </v>
      </c>
      <c r="J87" s="45">
        <f t="shared" si="66"/>
        <v>0</v>
      </c>
      <c r="K87" s="46"/>
      <c r="L87" s="47" t="str">
        <f t="shared" si="56"/>
        <v xml:space="preserve"> </v>
      </c>
      <c r="M87" s="48">
        <f t="shared" si="67"/>
        <v>0</v>
      </c>
      <c r="N87" s="49"/>
      <c r="O87" s="50" t="str">
        <f t="shared" si="57"/>
        <v xml:space="preserve"> </v>
      </c>
      <c r="P87" s="51">
        <f t="shared" si="68"/>
        <v>0</v>
      </c>
      <c r="Q87" s="52"/>
      <c r="R87" s="53" t="str">
        <f t="shared" si="58"/>
        <v xml:space="preserve"> </v>
      </c>
      <c r="S87" s="54">
        <f t="shared" si="69"/>
        <v>0</v>
      </c>
      <c r="T87" s="55"/>
      <c r="U87" s="56" t="str">
        <f t="shared" si="59"/>
        <v xml:space="preserve"> </v>
      </c>
      <c r="V87" s="57">
        <f t="shared" si="70"/>
        <v>0</v>
      </c>
      <c r="W87" s="58"/>
      <c r="X87" s="59" t="str">
        <f t="shared" si="60"/>
        <v xml:space="preserve"> </v>
      </c>
      <c r="Y87" s="60">
        <f t="shared" si="71"/>
        <v>0</v>
      </c>
      <c r="Z87" s="61"/>
      <c r="AA87" s="62" t="str">
        <f t="shared" si="61"/>
        <v xml:space="preserve"> </v>
      </c>
      <c r="AB87" s="63">
        <f t="shared" si="72"/>
        <v>0</v>
      </c>
      <c r="AC87" s="119"/>
      <c r="AD87" s="120" t="str">
        <f t="shared" si="62"/>
        <v xml:space="preserve"> </v>
      </c>
      <c r="AE87" s="121">
        <f t="shared" si="73"/>
        <v>0</v>
      </c>
      <c r="AF87" s="39">
        <f t="shared" si="63"/>
        <v>0</v>
      </c>
      <c r="AG87" s="64">
        <f t="shared" si="64"/>
        <v>77</v>
      </c>
      <c r="AH87" s="39">
        <f t="shared" si="6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0">
        <v>77</v>
      </c>
      <c r="BF87" s="120"/>
    </row>
    <row r="88" spans="1:58" x14ac:dyDescent="0.2">
      <c r="A88" s="38">
        <v>78</v>
      </c>
      <c r="B88" s="39">
        <f t="shared" si="54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5"/>
        <v xml:space="preserve"> </v>
      </c>
      <c r="J88" s="45">
        <f t="shared" si="66"/>
        <v>0</v>
      </c>
      <c r="K88" s="46"/>
      <c r="L88" s="47" t="str">
        <f t="shared" si="56"/>
        <v xml:space="preserve"> </v>
      </c>
      <c r="M88" s="48">
        <f t="shared" si="67"/>
        <v>0</v>
      </c>
      <c r="N88" s="49"/>
      <c r="O88" s="50" t="str">
        <f t="shared" si="57"/>
        <v xml:space="preserve"> </v>
      </c>
      <c r="P88" s="51">
        <f t="shared" si="68"/>
        <v>0</v>
      </c>
      <c r="Q88" s="52"/>
      <c r="R88" s="53" t="str">
        <f t="shared" si="58"/>
        <v xml:space="preserve"> </v>
      </c>
      <c r="S88" s="54">
        <f t="shared" si="69"/>
        <v>0</v>
      </c>
      <c r="T88" s="55"/>
      <c r="U88" s="56" t="str">
        <f t="shared" si="59"/>
        <v xml:space="preserve"> </v>
      </c>
      <c r="V88" s="57">
        <f t="shared" si="70"/>
        <v>0</v>
      </c>
      <c r="W88" s="58"/>
      <c r="X88" s="59" t="str">
        <f t="shared" si="60"/>
        <v xml:space="preserve"> </v>
      </c>
      <c r="Y88" s="60">
        <f t="shared" si="71"/>
        <v>0</v>
      </c>
      <c r="Z88" s="61"/>
      <c r="AA88" s="62" t="str">
        <f t="shared" si="61"/>
        <v xml:space="preserve"> </v>
      </c>
      <c r="AB88" s="63">
        <f t="shared" si="72"/>
        <v>0</v>
      </c>
      <c r="AC88" s="119"/>
      <c r="AD88" s="120" t="str">
        <f t="shared" si="62"/>
        <v xml:space="preserve"> </v>
      </c>
      <c r="AE88" s="121">
        <f t="shared" si="73"/>
        <v>0</v>
      </c>
      <c r="AF88" s="39">
        <f t="shared" si="63"/>
        <v>0</v>
      </c>
      <c r="AG88" s="64">
        <f t="shared" si="64"/>
        <v>78</v>
      </c>
      <c r="AH88" s="39">
        <f t="shared" si="6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0">
        <v>78</v>
      </c>
      <c r="BF88" s="120"/>
    </row>
    <row r="89" spans="1:58" x14ac:dyDescent="0.2">
      <c r="A89" s="38">
        <v>79</v>
      </c>
      <c r="B89" s="39">
        <f t="shared" si="54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5"/>
        <v xml:space="preserve"> </v>
      </c>
      <c r="J89" s="45">
        <f t="shared" si="66"/>
        <v>0</v>
      </c>
      <c r="K89" s="46"/>
      <c r="L89" s="47" t="str">
        <f t="shared" si="56"/>
        <v xml:space="preserve"> </v>
      </c>
      <c r="M89" s="48">
        <f t="shared" si="67"/>
        <v>0</v>
      </c>
      <c r="N89" s="49"/>
      <c r="O89" s="50" t="str">
        <f t="shared" si="57"/>
        <v xml:space="preserve"> </v>
      </c>
      <c r="P89" s="51">
        <f t="shared" si="68"/>
        <v>0</v>
      </c>
      <c r="Q89" s="52"/>
      <c r="R89" s="53" t="str">
        <f t="shared" si="58"/>
        <v xml:space="preserve"> </v>
      </c>
      <c r="S89" s="54">
        <f t="shared" si="69"/>
        <v>0</v>
      </c>
      <c r="T89" s="55"/>
      <c r="U89" s="56" t="str">
        <f t="shared" si="59"/>
        <v xml:space="preserve"> </v>
      </c>
      <c r="V89" s="57">
        <f t="shared" si="70"/>
        <v>0</v>
      </c>
      <c r="W89" s="58"/>
      <c r="X89" s="59" t="str">
        <f t="shared" si="60"/>
        <v xml:space="preserve"> </v>
      </c>
      <c r="Y89" s="60">
        <f t="shared" si="71"/>
        <v>0</v>
      </c>
      <c r="Z89" s="61"/>
      <c r="AA89" s="62" t="str">
        <f t="shared" si="61"/>
        <v xml:space="preserve"> </v>
      </c>
      <c r="AB89" s="63">
        <f t="shared" si="72"/>
        <v>0</v>
      </c>
      <c r="AC89" s="119"/>
      <c r="AD89" s="120" t="str">
        <f t="shared" si="62"/>
        <v xml:space="preserve"> </v>
      </c>
      <c r="AE89" s="121">
        <f t="shared" si="73"/>
        <v>0</v>
      </c>
      <c r="AF89" s="39">
        <f t="shared" si="63"/>
        <v>0</v>
      </c>
      <c r="AG89" s="64">
        <f t="shared" si="64"/>
        <v>79</v>
      </c>
      <c r="AH89" s="39">
        <f t="shared" si="6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0">
        <v>79</v>
      </c>
      <c r="BF89" s="120"/>
    </row>
    <row r="90" spans="1:58" ht="13.5" thickBot="1" x14ac:dyDescent="0.25">
      <c r="A90" s="38">
        <v>80</v>
      </c>
      <c r="B90" s="67">
        <f t="shared" si="54"/>
        <v>0</v>
      </c>
      <c r="C90" s="127"/>
      <c r="D90" s="68"/>
      <c r="E90" s="69"/>
      <c r="F90" s="69"/>
      <c r="G90" s="69"/>
      <c r="H90" s="70"/>
      <c r="I90" s="71" t="str">
        <f t="shared" si="55"/>
        <v xml:space="preserve"> </v>
      </c>
      <c r="J90" s="130">
        <f t="shared" si="66"/>
        <v>0</v>
      </c>
      <c r="K90" s="72"/>
      <c r="L90" s="73" t="str">
        <f t="shared" si="56"/>
        <v xml:space="preserve"> </v>
      </c>
      <c r="M90" s="131">
        <f t="shared" si="67"/>
        <v>0</v>
      </c>
      <c r="N90" s="74"/>
      <c r="O90" s="75" t="str">
        <f t="shared" si="57"/>
        <v xml:space="preserve"> </v>
      </c>
      <c r="P90" s="132">
        <f t="shared" si="68"/>
        <v>0</v>
      </c>
      <c r="Q90" s="76"/>
      <c r="R90" s="77" t="str">
        <f t="shared" si="58"/>
        <v xml:space="preserve"> </v>
      </c>
      <c r="S90" s="133">
        <f t="shared" si="69"/>
        <v>0</v>
      </c>
      <c r="T90" s="78"/>
      <c r="U90" s="79" t="str">
        <f t="shared" si="59"/>
        <v xml:space="preserve"> </v>
      </c>
      <c r="V90" s="134">
        <f t="shared" si="70"/>
        <v>0</v>
      </c>
      <c r="W90" s="80"/>
      <c r="X90" s="59" t="str">
        <f t="shared" si="60"/>
        <v xml:space="preserve"> </v>
      </c>
      <c r="Y90" s="135">
        <f t="shared" si="71"/>
        <v>0</v>
      </c>
      <c r="Z90" s="81"/>
      <c r="AA90" s="62" t="str">
        <f t="shared" si="61"/>
        <v xml:space="preserve"> </v>
      </c>
      <c r="AB90" s="136">
        <f t="shared" si="72"/>
        <v>0</v>
      </c>
      <c r="AC90" s="122"/>
      <c r="AD90" s="120" t="str">
        <f t="shared" si="62"/>
        <v xml:space="preserve"> </v>
      </c>
      <c r="AE90" s="137">
        <f t="shared" si="73"/>
        <v>0</v>
      </c>
      <c r="AF90" s="138">
        <f t="shared" si="63"/>
        <v>0</v>
      </c>
      <c r="AG90" s="82">
        <f t="shared" si="64"/>
        <v>80</v>
      </c>
      <c r="AH90" s="83">
        <f t="shared" si="6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0">
        <v>80</v>
      </c>
      <c r="BF90" s="120"/>
    </row>
    <row r="91" spans="1:58" x14ac:dyDescent="0.2">
      <c r="B91" s="87"/>
      <c r="I91" s="84" t="str">
        <f t="shared" si="55"/>
        <v xml:space="preserve"> </v>
      </c>
      <c r="J91" s="88"/>
      <c r="L91" s="84" t="str">
        <f t="shared" si="56"/>
        <v xml:space="preserve"> </v>
      </c>
      <c r="M91" s="88"/>
      <c r="N91" s="89"/>
      <c r="O91" s="84" t="str">
        <f t="shared" si="57"/>
        <v xml:space="preserve"> </v>
      </c>
      <c r="P91" s="88"/>
      <c r="Q91" s="89"/>
      <c r="R91" s="84" t="str">
        <f t="shared" si="58"/>
        <v xml:space="preserve"> </v>
      </c>
      <c r="S91" s="88"/>
      <c r="T91" s="89"/>
      <c r="U91" s="84" t="str">
        <f t="shared" si="59"/>
        <v xml:space="preserve"> </v>
      </c>
      <c r="V91" s="88"/>
      <c r="W91" s="89"/>
      <c r="X91" s="84" t="str">
        <f t="shared" si="60"/>
        <v xml:space="preserve"> </v>
      </c>
      <c r="Y91" s="88"/>
      <c r="Z91" s="89"/>
      <c r="AA91" s="84" t="str">
        <f t="shared" si="61"/>
        <v xml:space="preserve"> </v>
      </c>
      <c r="AB91" s="88"/>
      <c r="AC91" s="89"/>
      <c r="AD91" s="84" t="str">
        <f t="shared" si="62"/>
        <v xml:space="preserve"> </v>
      </c>
      <c r="AE91" s="88"/>
      <c r="AF91" s="87">
        <f t="shared" si="63"/>
        <v>0</v>
      </c>
      <c r="AH91" s="86">
        <f t="shared" si="65"/>
        <v>0</v>
      </c>
    </row>
    <row r="92" spans="1:58" x14ac:dyDescent="0.2">
      <c r="I92" s="88" t="str">
        <f t="shared" si="55"/>
        <v xml:space="preserve"> </v>
      </c>
      <c r="J92" s="88"/>
      <c r="L92" s="88" t="str">
        <f t="shared" si="56"/>
        <v xml:space="preserve"> </v>
      </c>
      <c r="M92" s="88"/>
      <c r="O92" s="88" t="str">
        <f t="shared" si="57"/>
        <v xml:space="preserve"> </v>
      </c>
      <c r="P92" s="88"/>
      <c r="R92" s="88" t="str">
        <f t="shared" si="58"/>
        <v xml:space="preserve"> </v>
      </c>
      <c r="S92" s="88"/>
      <c r="U92" s="88" t="str">
        <f t="shared" si="59"/>
        <v xml:space="preserve"> </v>
      </c>
      <c r="V92" s="88"/>
      <c r="X92" s="88" t="str">
        <f t="shared" si="60"/>
        <v xml:space="preserve"> </v>
      </c>
      <c r="Y92" s="88"/>
      <c r="AA92" s="88" t="str">
        <f t="shared" si="61"/>
        <v xml:space="preserve"> </v>
      </c>
      <c r="AB92" s="88"/>
      <c r="AD92" s="88" t="str">
        <f t="shared" si="62"/>
        <v xml:space="preserve"> </v>
      </c>
      <c r="AE92" s="88"/>
      <c r="AF92" s="87"/>
      <c r="AH92" s="87"/>
    </row>
    <row r="100" spans="2:43" ht="20.25" x14ac:dyDescent="0.3">
      <c r="B100" t="s">
        <v>86</v>
      </c>
    </row>
    <row r="101" spans="2:43" x14ac:dyDescent="0.2">
      <c r="D101" s="5" t="s">
        <v>323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62</v>
      </c>
      <c r="E103" s="129"/>
      <c r="F103" s="5" t="s">
        <v>88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19"/>
      <c r="AH103" s="219"/>
      <c r="AI103" s="5"/>
    </row>
    <row r="104" spans="2:43" ht="15" x14ac:dyDescent="0.25">
      <c r="D104" s="4" t="s">
        <v>71</v>
      </c>
      <c r="E104" s="129"/>
      <c r="V104" s="90"/>
      <c r="W104" s="91"/>
      <c r="X104" s="91"/>
      <c r="Y104" s="91"/>
      <c r="Z104" s="220"/>
      <c r="AA104" s="220"/>
      <c r="AB104" s="220"/>
      <c r="AC104" s="91"/>
      <c r="AD104" s="91"/>
      <c r="AE104" s="91"/>
      <c r="AF104" s="91"/>
    </row>
    <row r="107" spans="2:43" x14ac:dyDescent="0.2">
      <c r="C107" t="s">
        <v>92</v>
      </c>
    </row>
    <row r="108" spans="2:43" ht="13.5" thickBot="1" x14ac:dyDescent="0.25"/>
    <row r="109" spans="2:43" ht="13.5" thickBot="1" x14ac:dyDescent="0.25">
      <c r="C109" s="13" t="s">
        <v>21</v>
      </c>
      <c r="D109" s="13" t="s">
        <v>22</v>
      </c>
      <c r="E109" s="13" t="s">
        <v>63</v>
      </c>
      <c r="F109" s="13" t="s">
        <v>23</v>
      </c>
      <c r="G109" s="13" t="s">
        <v>24</v>
      </c>
      <c r="H109" s="221" t="s">
        <v>64</v>
      </c>
      <c r="I109" s="222"/>
      <c r="J109" s="223"/>
      <c r="K109" s="221" t="s">
        <v>57</v>
      </c>
      <c r="L109" s="222"/>
      <c r="M109" s="222"/>
      <c r="N109" s="222"/>
      <c r="O109" s="223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</row>
    <row r="110" spans="2:43" ht="21.95" customHeight="1" thickBot="1" x14ac:dyDescent="0.25">
      <c r="C110" s="39">
        <f t="shared" ref="C110:C153" si="74">C11</f>
        <v>202</v>
      </c>
      <c r="D110" s="41" t="str">
        <f t="shared" ref="D110:D153" si="75">IF(C11&gt;0,D11,"  ")</f>
        <v>BROIX Liam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53" si="76">IF(C11&gt;0,G11,"  ")</f>
        <v>UFO95</v>
      </c>
      <c r="H110" s="92"/>
      <c r="I110" s="86"/>
      <c r="J110" s="93"/>
      <c r="K110" s="94"/>
      <c r="L110" s="95"/>
      <c r="M110" s="95"/>
      <c r="N110" s="95"/>
      <c r="O110" s="96"/>
      <c r="T110" s="218"/>
      <c r="U110" s="218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8"/>
      <c r="AF110" s="218"/>
      <c r="AG110" s="218"/>
      <c r="AH110" s="218"/>
      <c r="AI110" s="218"/>
      <c r="AJ110" s="128"/>
      <c r="AK110" s="87"/>
      <c r="AL110" s="87"/>
    </row>
    <row r="111" spans="2:43" ht="21.95" customHeight="1" thickBot="1" x14ac:dyDescent="0.25">
      <c r="C111" s="39">
        <f t="shared" si="74"/>
        <v>201</v>
      </c>
      <c r="D111" s="41" t="str">
        <f t="shared" si="75"/>
        <v>TROMMELEN Marc</v>
      </c>
      <c r="E111" s="42" t="str">
        <f t="shared" ref="E111:E153" si="77">IF(C12&gt;0,E12," ")</f>
        <v>H</v>
      </c>
      <c r="F111" s="42" t="str">
        <f t="shared" ref="F111:F153" si="78">IF(C12&gt;0,F12,"  ")</f>
        <v>OCVO 95</v>
      </c>
      <c r="G111" s="42" t="str">
        <f t="shared" si="76"/>
        <v>FFC</v>
      </c>
      <c r="H111" s="92"/>
      <c r="I111" s="86"/>
      <c r="J111" s="93"/>
      <c r="K111" s="94"/>
      <c r="L111" s="95"/>
      <c r="M111" s="95"/>
      <c r="N111" s="95"/>
      <c r="O111" s="96"/>
      <c r="T111" s="218"/>
      <c r="U111" s="218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8"/>
      <c r="AF111" s="218"/>
      <c r="AG111" s="218"/>
      <c r="AH111" s="218"/>
      <c r="AI111" s="218"/>
      <c r="AJ111" s="128"/>
      <c r="AK111" s="87"/>
      <c r="AL111" s="87"/>
    </row>
    <row r="112" spans="2:43" ht="21.95" customHeight="1" thickBot="1" x14ac:dyDescent="0.25">
      <c r="C112" s="39">
        <f t="shared" si="74"/>
        <v>203</v>
      </c>
      <c r="D112" s="41" t="str">
        <f t="shared" si="75"/>
        <v>VAUCHELLES Nino</v>
      </c>
      <c r="E112" s="42" t="str">
        <f t="shared" si="77"/>
        <v>H</v>
      </c>
      <c r="F112" s="42" t="str">
        <f t="shared" si="78"/>
        <v>AC MARINES</v>
      </c>
      <c r="G112" s="42" t="str">
        <f t="shared" si="76"/>
        <v>UFO95</v>
      </c>
      <c r="H112" s="92"/>
      <c r="I112" s="86"/>
      <c r="J112" s="93"/>
      <c r="K112" s="94"/>
      <c r="L112" s="95"/>
      <c r="M112" s="95"/>
      <c r="N112" s="95"/>
      <c r="O112" s="96"/>
      <c r="T112" s="218"/>
      <c r="U112" s="218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8"/>
      <c r="AF112" s="218"/>
      <c r="AG112" s="218"/>
      <c r="AH112" s="218"/>
      <c r="AI112" s="218"/>
      <c r="AJ112" s="87"/>
      <c r="AK112" s="87"/>
      <c r="AL112" s="87"/>
    </row>
    <row r="113" spans="3:38" ht="21.95" customHeight="1" thickBot="1" x14ac:dyDescent="0.25">
      <c r="C113" s="39">
        <f t="shared" si="74"/>
        <v>215</v>
      </c>
      <c r="D113" s="41" t="str">
        <f t="shared" si="75"/>
        <v>NICOLAS Adam</v>
      </c>
      <c r="E113" s="42" t="str">
        <f t="shared" si="77"/>
        <v>H</v>
      </c>
      <c r="F113" s="42" t="str">
        <f t="shared" si="78"/>
        <v>ORC Epone</v>
      </c>
      <c r="G113" s="42" t="str">
        <f t="shared" si="76"/>
        <v>FFC</v>
      </c>
      <c r="H113" s="92"/>
      <c r="I113" s="86"/>
      <c r="J113" s="93"/>
      <c r="K113" s="94"/>
      <c r="L113" s="95"/>
      <c r="M113" s="95"/>
      <c r="N113" s="95"/>
      <c r="O113" s="96"/>
      <c r="T113" s="218"/>
      <c r="U113" s="218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8"/>
      <c r="AF113" s="218"/>
      <c r="AG113" s="218"/>
      <c r="AH113" s="218"/>
      <c r="AI113" s="218"/>
      <c r="AJ113" s="87"/>
      <c r="AK113" s="87"/>
      <c r="AL113" s="87"/>
    </row>
    <row r="114" spans="3:38" ht="21.95" customHeight="1" thickBot="1" x14ac:dyDescent="0.25">
      <c r="C114" s="39">
        <f t="shared" si="74"/>
        <v>206</v>
      </c>
      <c r="D114" s="41" t="str">
        <f t="shared" si="75"/>
        <v>MONTAGNAC Hugo</v>
      </c>
      <c r="E114" s="42" t="str">
        <f t="shared" si="77"/>
        <v>H</v>
      </c>
      <c r="F114" s="42" t="str">
        <f t="shared" si="78"/>
        <v>AC MARINES</v>
      </c>
      <c r="G114" s="42" t="str">
        <f t="shared" si="76"/>
        <v>UFO95</v>
      </c>
      <c r="H114" s="92"/>
      <c r="I114" s="86"/>
      <c r="J114" s="93"/>
      <c r="K114" s="94"/>
      <c r="L114" s="95"/>
      <c r="M114" s="95"/>
      <c r="N114" s="95"/>
      <c r="O114" s="96"/>
      <c r="T114" s="218"/>
      <c r="U114" s="218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8"/>
      <c r="AF114" s="218"/>
      <c r="AG114" s="218"/>
      <c r="AH114" s="218"/>
      <c r="AI114" s="218"/>
      <c r="AJ114" s="87"/>
      <c r="AK114" s="87"/>
      <c r="AL114" s="87"/>
    </row>
    <row r="115" spans="3:38" ht="21.95" customHeight="1" thickBot="1" x14ac:dyDescent="0.25">
      <c r="C115" s="39">
        <f t="shared" si="74"/>
        <v>204</v>
      </c>
      <c r="D115" s="41" t="str">
        <f t="shared" si="75"/>
        <v>LE BOURHIS Lucas</v>
      </c>
      <c r="E115" s="42" t="str">
        <f t="shared" si="77"/>
        <v>H</v>
      </c>
      <c r="F115" s="42" t="str">
        <f t="shared" si="78"/>
        <v>AC MARINES</v>
      </c>
      <c r="G115" s="42" t="str">
        <f t="shared" si="76"/>
        <v>UFO95</v>
      </c>
      <c r="H115" s="92"/>
      <c r="I115" s="86"/>
      <c r="J115" s="93"/>
      <c r="K115" s="94"/>
      <c r="L115" s="95"/>
      <c r="M115" s="95"/>
      <c r="N115" s="95"/>
      <c r="O115" s="96"/>
      <c r="T115" s="218"/>
      <c r="U115" s="218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8"/>
      <c r="AF115" s="218"/>
      <c r="AG115" s="218"/>
      <c r="AH115" s="218"/>
      <c r="AI115" s="218"/>
      <c r="AJ115" s="87"/>
      <c r="AK115" s="87"/>
      <c r="AL115" s="87"/>
    </row>
    <row r="116" spans="3:38" ht="21.95" customHeight="1" thickBot="1" x14ac:dyDescent="0.25">
      <c r="C116" s="39">
        <f t="shared" si="74"/>
        <v>205</v>
      </c>
      <c r="D116" s="41" t="str">
        <f t="shared" si="75"/>
        <v>HOUBLON Baptiste</v>
      </c>
      <c r="E116" s="42" t="str">
        <f t="shared" si="77"/>
        <v>H</v>
      </c>
      <c r="F116" s="42" t="str">
        <f t="shared" si="78"/>
        <v>Stade de l'Est Pavillonnais</v>
      </c>
      <c r="G116" s="42" t="str">
        <f t="shared" si="76"/>
        <v>UFO</v>
      </c>
      <c r="H116" s="92"/>
      <c r="I116" s="86"/>
      <c r="J116" s="93"/>
      <c r="K116" s="94"/>
      <c r="L116" s="95"/>
      <c r="M116" s="95"/>
      <c r="N116" s="95"/>
      <c r="O116" s="96"/>
      <c r="T116" s="218"/>
      <c r="U116" s="218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8"/>
      <c r="AF116" s="218"/>
      <c r="AG116" s="218"/>
      <c r="AH116" s="218"/>
      <c r="AI116" s="218"/>
      <c r="AJ116" s="87"/>
      <c r="AK116" s="87"/>
      <c r="AL116" s="87"/>
    </row>
    <row r="117" spans="3:38" ht="21.95" customHeight="1" thickBot="1" x14ac:dyDescent="0.25">
      <c r="C117" s="39">
        <f t="shared" si="74"/>
        <v>207</v>
      </c>
      <c r="D117" s="41" t="str">
        <f t="shared" si="75"/>
        <v>BECHET Paul</v>
      </c>
      <c r="E117" s="42" t="str">
        <f t="shared" si="77"/>
        <v>H</v>
      </c>
      <c r="F117" s="42" t="str">
        <f t="shared" si="78"/>
        <v>AC Marines</v>
      </c>
      <c r="G117" s="42" t="str">
        <f t="shared" si="76"/>
        <v>UFO95</v>
      </c>
      <c r="H117" s="92"/>
      <c r="I117" s="86"/>
      <c r="J117" s="93"/>
      <c r="K117" s="94"/>
      <c r="L117" s="95"/>
      <c r="M117" s="95"/>
      <c r="N117" s="95"/>
      <c r="O117" s="96"/>
      <c r="T117" s="218"/>
      <c r="U117" s="218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8"/>
      <c r="AF117" s="218"/>
      <c r="AG117" s="218"/>
      <c r="AH117" s="218"/>
      <c r="AI117" s="218"/>
      <c r="AJ117" s="87"/>
      <c r="AK117" s="87"/>
      <c r="AL117" s="87"/>
    </row>
    <row r="118" spans="3:38" ht="21.95" customHeight="1" thickBot="1" x14ac:dyDescent="0.25">
      <c r="C118" s="39">
        <f t="shared" si="74"/>
        <v>210</v>
      </c>
      <c r="D118" s="41" t="str">
        <f t="shared" si="75"/>
        <v>RENNETEAU Juiles</v>
      </c>
      <c r="E118" s="42" t="str">
        <f t="shared" si="77"/>
        <v>H</v>
      </c>
      <c r="F118" s="42" t="str">
        <f t="shared" si="78"/>
        <v>AC Marines</v>
      </c>
      <c r="G118" s="42" t="str">
        <f t="shared" si="76"/>
        <v>UFO95</v>
      </c>
      <c r="H118" s="92"/>
      <c r="I118" s="86"/>
      <c r="J118" s="93"/>
      <c r="K118" s="94"/>
      <c r="L118" s="95"/>
      <c r="M118" s="95"/>
      <c r="N118" s="95"/>
      <c r="O118" s="96"/>
      <c r="T118" s="218"/>
      <c r="U118" s="218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8"/>
      <c r="AF118" s="218"/>
      <c r="AG118" s="218"/>
      <c r="AH118" s="218"/>
      <c r="AI118" s="218"/>
      <c r="AJ118" s="87"/>
      <c r="AK118" s="87"/>
      <c r="AL118" s="87"/>
    </row>
    <row r="119" spans="3:38" ht="21.95" customHeight="1" thickBot="1" x14ac:dyDescent="0.25">
      <c r="C119" s="39">
        <f t="shared" si="74"/>
        <v>216</v>
      </c>
      <c r="D119" s="41" t="str">
        <f t="shared" si="75"/>
        <v>DE ROSSO Antonin</v>
      </c>
      <c r="E119" s="42" t="str">
        <f t="shared" si="77"/>
        <v>H</v>
      </c>
      <c r="F119" s="42" t="str">
        <f t="shared" si="78"/>
        <v>Ocvo</v>
      </c>
      <c r="G119" s="42" t="str">
        <f t="shared" si="76"/>
        <v>FFC</v>
      </c>
      <c r="H119" s="92"/>
      <c r="I119" s="86"/>
      <c r="J119" s="93"/>
      <c r="K119" s="94"/>
      <c r="L119" s="95"/>
      <c r="M119" s="95"/>
      <c r="N119" s="95"/>
      <c r="O119" s="96"/>
      <c r="T119" s="218"/>
      <c r="U119" s="218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8"/>
      <c r="AF119" s="218"/>
      <c r="AG119" s="218"/>
      <c r="AH119" s="218"/>
      <c r="AI119" s="218"/>
      <c r="AJ119" s="87"/>
      <c r="AK119" s="87"/>
      <c r="AL119" s="87"/>
    </row>
    <row r="120" spans="3:38" ht="21.95" customHeight="1" thickBot="1" x14ac:dyDescent="0.25">
      <c r="C120" s="39">
        <f t="shared" si="74"/>
        <v>211</v>
      </c>
      <c r="D120" s="41" t="str">
        <f t="shared" si="75"/>
        <v>HOUARD LEGOIS Remi</v>
      </c>
      <c r="E120" s="42" t="str">
        <f t="shared" si="77"/>
        <v>H</v>
      </c>
      <c r="F120" s="42" t="str">
        <f t="shared" si="78"/>
        <v>OCVO</v>
      </c>
      <c r="G120" s="42" t="str">
        <f t="shared" si="76"/>
        <v>FFC</v>
      </c>
      <c r="H120" s="92"/>
      <c r="I120" s="86"/>
      <c r="J120" s="93"/>
      <c r="K120" s="94"/>
      <c r="L120" s="95"/>
      <c r="M120" s="95"/>
      <c r="N120" s="95"/>
      <c r="O120" s="96"/>
      <c r="T120" s="218"/>
      <c r="U120" s="218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8"/>
      <c r="AF120" s="218"/>
      <c r="AG120" s="218"/>
      <c r="AH120" s="218"/>
      <c r="AI120" s="218"/>
      <c r="AJ120" s="87"/>
      <c r="AK120" s="87"/>
      <c r="AL120" s="87"/>
    </row>
    <row r="121" spans="3:38" ht="21.95" customHeight="1" thickBot="1" x14ac:dyDescent="0.25">
      <c r="C121" s="39">
        <f t="shared" si="74"/>
        <v>281</v>
      </c>
      <c r="D121" s="41" t="str">
        <f t="shared" si="75"/>
        <v>FORLOT Manon</v>
      </c>
      <c r="E121" s="42" t="str">
        <f t="shared" si="77"/>
        <v>F</v>
      </c>
      <c r="F121" s="42" t="str">
        <f t="shared" si="78"/>
        <v>CVC MERY</v>
      </c>
      <c r="G121" s="42" t="str">
        <f t="shared" si="76"/>
        <v>UFO95</v>
      </c>
      <c r="H121" s="92"/>
      <c r="I121" s="86"/>
      <c r="J121" s="93"/>
      <c r="K121" s="94"/>
      <c r="L121" s="95"/>
      <c r="M121" s="95"/>
      <c r="N121" s="95"/>
      <c r="O121" s="96"/>
      <c r="T121" s="218"/>
      <c r="U121" s="218"/>
      <c r="V121" s="217"/>
      <c r="W121" s="217"/>
      <c r="X121" s="217"/>
      <c r="Y121" s="217"/>
      <c r="Z121" s="217"/>
      <c r="AA121" s="217"/>
      <c r="AB121" s="217"/>
      <c r="AC121" s="217"/>
      <c r="AD121" s="217"/>
      <c r="AE121" s="218"/>
      <c r="AF121" s="218"/>
      <c r="AG121" s="218"/>
      <c r="AH121" s="218"/>
      <c r="AI121" s="218"/>
      <c r="AJ121" s="87"/>
      <c r="AK121" s="87"/>
      <c r="AL121" s="87"/>
    </row>
    <row r="122" spans="3:38" ht="21.95" customHeight="1" thickBot="1" x14ac:dyDescent="0.25">
      <c r="C122" s="39">
        <f t="shared" si="74"/>
        <v>213</v>
      </c>
      <c r="D122" s="41" t="str">
        <f t="shared" si="75"/>
        <v>MIGNAULT Jules</v>
      </c>
      <c r="E122" s="42" t="str">
        <f t="shared" si="77"/>
        <v>H</v>
      </c>
      <c r="F122" s="42" t="str">
        <f t="shared" si="78"/>
        <v>BONNIERES VTT</v>
      </c>
      <c r="G122" s="42" t="str">
        <f t="shared" si="76"/>
        <v>UFO</v>
      </c>
      <c r="H122" s="92"/>
      <c r="I122" s="86"/>
      <c r="J122" s="93"/>
      <c r="K122" s="94"/>
      <c r="L122" s="95"/>
      <c r="M122" s="95"/>
      <c r="N122" s="95"/>
      <c r="O122" s="96"/>
    </row>
    <row r="123" spans="3:38" ht="21.95" customHeight="1" thickBot="1" x14ac:dyDescent="0.25">
      <c r="C123" s="39">
        <f t="shared" si="74"/>
        <v>218</v>
      </c>
      <c r="D123" s="41" t="str">
        <f t="shared" si="75"/>
        <v>LEFEVRE Thibault</v>
      </c>
      <c r="E123" s="42" t="str">
        <f t="shared" si="77"/>
        <v>H</v>
      </c>
      <c r="F123" s="42" t="str">
        <f t="shared" si="78"/>
        <v>AC Marines</v>
      </c>
      <c r="G123" s="42" t="str">
        <f t="shared" si="76"/>
        <v>UFO95</v>
      </c>
      <c r="H123" s="92"/>
      <c r="I123" s="86"/>
      <c r="J123" s="93"/>
      <c r="K123" s="94"/>
      <c r="L123" s="95"/>
      <c r="M123" s="95"/>
      <c r="N123" s="95"/>
      <c r="O123" s="96"/>
    </row>
    <row r="124" spans="3:38" ht="21.95" customHeight="1" thickBot="1" x14ac:dyDescent="0.25">
      <c r="C124" s="39">
        <f t="shared" si="74"/>
        <v>285</v>
      </c>
      <c r="D124" s="41" t="str">
        <f t="shared" si="75"/>
        <v>PLAIRE Melisandre</v>
      </c>
      <c r="E124" s="42" t="str">
        <f t="shared" si="77"/>
        <v>F</v>
      </c>
      <c r="F124" s="42" t="str">
        <f t="shared" si="78"/>
        <v>ACMarines</v>
      </c>
      <c r="G124" s="42" t="str">
        <f t="shared" si="76"/>
        <v>UFO95</v>
      </c>
      <c r="H124" s="92"/>
      <c r="I124" s="86"/>
      <c r="J124" s="93"/>
      <c r="K124" s="94"/>
      <c r="L124" s="95"/>
      <c r="M124" s="95"/>
      <c r="N124" s="95"/>
      <c r="O124" s="96"/>
    </row>
    <row r="125" spans="3:38" ht="21.95" customHeight="1" thickBot="1" x14ac:dyDescent="0.25">
      <c r="C125" s="39">
        <f t="shared" si="74"/>
        <v>220</v>
      </c>
      <c r="D125" s="41" t="str">
        <f t="shared" si="75"/>
        <v>COI Alessio</v>
      </c>
      <c r="E125" s="42" t="str">
        <f t="shared" si="77"/>
        <v>H</v>
      </c>
      <c r="F125" s="42" t="str">
        <f t="shared" si="78"/>
        <v>CVC MERY</v>
      </c>
      <c r="G125" s="42" t="str">
        <f t="shared" si="76"/>
        <v>UFO95</v>
      </c>
      <c r="H125" s="92"/>
      <c r="I125" s="86"/>
      <c r="J125" s="93"/>
      <c r="K125" s="94"/>
      <c r="L125" s="95"/>
      <c r="M125" s="95"/>
      <c r="N125" s="95"/>
      <c r="O125" s="96"/>
    </row>
    <row r="126" spans="3:38" ht="21.95" customHeight="1" thickBot="1" x14ac:dyDescent="0.25">
      <c r="C126" s="39">
        <f t="shared" si="74"/>
        <v>283</v>
      </c>
      <c r="D126" s="41" t="str">
        <f t="shared" si="75"/>
        <v>GESLAN Emy</v>
      </c>
      <c r="E126" s="42" t="str">
        <f t="shared" si="77"/>
        <v>F</v>
      </c>
      <c r="F126" s="42" t="str">
        <f t="shared" si="78"/>
        <v>BONNIERES VTT</v>
      </c>
      <c r="G126" s="42" t="str">
        <f t="shared" si="76"/>
        <v>UFO</v>
      </c>
      <c r="H126" s="92"/>
      <c r="I126" s="86"/>
      <c r="J126" s="93"/>
      <c r="K126" s="94"/>
      <c r="L126" s="95"/>
      <c r="M126" s="95"/>
      <c r="N126" s="95"/>
      <c r="O126" s="96"/>
    </row>
    <row r="127" spans="3:38" ht="21.95" customHeight="1" thickBot="1" x14ac:dyDescent="0.25">
      <c r="C127" s="39">
        <f t="shared" si="74"/>
        <v>282</v>
      </c>
      <c r="D127" s="41" t="str">
        <f t="shared" si="75"/>
        <v>AMANS Alice</v>
      </c>
      <c r="E127" s="42" t="str">
        <f t="shared" si="77"/>
        <v>F</v>
      </c>
      <c r="F127" s="42" t="str">
        <f t="shared" si="78"/>
        <v>AC MARINES</v>
      </c>
      <c r="G127" s="42" t="str">
        <f t="shared" si="76"/>
        <v>UFO95</v>
      </c>
      <c r="H127" s="92"/>
      <c r="I127" s="86"/>
      <c r="J127" s="93"/>
      <c r="K127" s="94"/>
      <c r="L127" s="95"/>
      <c r="M127" s="95"/>
      <c r="N127" s="95"/>
      <c r="O127" s="96"/>
    </row>
    <row r="128" spans="3:38" ht="21.95" customHeight="1" thickBot="1" x14ac:dyDescent="0.25">
      <c r="C128" s="39">
        <f t="shared" si="74"/>
        <v>221</v>
      </c>
      <c r="D128" s="41" t="str">
        <f t="shared" si="75"/>
        <v>GOMES Lukas</v>
      </c>
      <c r="E128" s="42" t="str">
        <f t="shared" si="77"/>
        <v>M</v>
      </c>
      <c r="F128" s="42" t="str">
        <f t="shared" si="78"/>
        <v>OCVO</v>
      </c>
      <c r="G128" s="42" t="str">
        <f t="shared" si="76"/>
        <v>FFC</v>
      </c>
      <c r="H128" s="92"/>
      <c r="I128" s="86"/>
      <c r="J128" s="93"/>
      <c r="K128" s="94"/>
      <c r="L128" s="95"/>
      <c r="M128" s="95"/>
      <c r="N128" s="95"/>
      <c r="O128" s="96"/>
    </row>
    <row r="129" spans="3:15" ht="21.95" customHeight="1" thickBot="1" x14ac:dyDescent="0.25">
      <c r="C129" s="39">
        <f t="shared" si="74"/>
        <v>219</v>
      </c>
      <c r="D129" s="41" t="str">
        <f t="shared" si="75"/>
        <v>BORTOLAMEOLLI Antonin</v>
      </c>
      <c r="E129" s="42" t="str">
        <f t="shared" si="77"/>
        <v>H</v>
      </c>
      <c r="F129" s="42" t="str">
        <f t="shared" si="78"/>
        <v>CVC MERY</v>
      </c>
      <c r="G129" s="42" t="str">
        <f t="shared" si="76"/>
        <v>UFO95</v>
      </c>
      <c r="H129" s="92"/>
      <c r="I129" s="86"/>
      <c r="J129" s="93"/>
      <c r="K129" s="94"/>
      <c r="L129" s="95"/>
      <c r="M129" s="95"/>
      <c r="N129" s="95"/>
      <c r="O129" s="96"/>
    </row>
    <row r="130" spans="3:15" ht="21.95" customHeight="1" thickBot="1" x14ac:dyDescent="0.25">
      <c r="C130" s="39">
        <f t="shared" si="74"/>
        <v>209</v>
      </c>
      <c r="D130" s="41" t="str">
        <f t="shared" si="75"/>
        <v>ANGEBERT Valentin</v>
      </c>
      <c r="E130" s="42" t="str">
        <f t="shared" si="77"/>
        <v>H</v>
      </c>
      <c r="F130" s="42" t="str">
        <f t="shared" si="78"/>
        <v>BONNIERES VTT</v>
      </c>
      <c r="G130" s="42" t="str">
        <f t="shared" si="76"/>
        <v>UFO</v>
      </c>
      <c r="H130" s="92"/>
      <c r="I130" s="86"/>
      <c r="J130" s="93"/>
      <c r="K130" s="94"/>
      <c r="L130" s="95"/>
      <c r="M130" s="95"/>
      <c r="N130" s="95"/>
      <c r="O130" s="96"/>
    </row>
    <row r="131" spans="3:15" ht="21.95" customHeight="1" thickBot="1" x14ac:dyDescent="0.25">
      <c r="C131" s="39">
        <f t="shared" si="74"/>
        <v>212</v>
      </c>
      <c r="D131" s="41" t="str">
        <f t="shared" si="75"/>
        <v>DAFFE Izhaq</v>
      </c>
      <c r="E131" s="42" t="str">
        <f t="shared" si="77"/>
        <v>H</v>
      </c>
      <c r="F131" s="42" t="str">
        <f t="shared" si="78"/>
        <v>OCVO</v>
      </c>
      <c r="G131" s="42" t="str">
        <f t="shared" si="76"/>
        <v>FFC</v>
      </c>
      <c r="H131" s="92"/>
      <c r="I131" s="86"/>
      <c r="J131" s="93"/>
      <c r="K131" s="94"/>
      <c r="L131" s="95"/>
      <c r="M131" s="95"/>
      <c r="N131" s="95"/>
      <c r="O131" s="96"/>
    </row>
    <row r="132" spans="3:15" ht="21.95" customHeight="1" thickBot="1" x14ac:dyDescent="0.25">
      <c r="C132" s="39">
        <f t="shared" si="74"/>
        <v>0</v>
      </c>
      <c r="D132" s="41" t="str">
        <f t="shared" si="75"/>
        <v xml:space="preserve">  </v>
      </c>
      <c r="E132" s="42" t="str">
        <f t="shared" si="77"/>
        <v xml:space="preserve"> </v>
      </c>
      <c r="F132" s="42" t="str">
        <f t="shared" si="78"/>
        <v xml:space="preserve">  </v>
      </c>
      <c r="G132" s="42" t="str">
        <f t="shared" si="76"/>
        <v xml:space="preserve">  </v>
      </c>
      <c r="H132" s="92"/>
      <c r="I132" s="86"/>
      <c r="J132" s="93"/>
      <c r="K132" s="94"/>
      <c r="L132" s="95"/>
      <c r="M132" s="95"/>
      <c r="N132" s="95"/>
      <c r="O132" s="96"/>
    </row>
    <row r="133" spans="3:15" ht="21.95" customHeight="1" thickBot="1" x14ac:dyDescent="0.25">
      <c r="C133" s="39">
        <f t="shared" si="74"/>
        <v>0</v>
      </c>
      <c r="D133" s="41" t="str">
        <f t="shared" si="75"/>
        <v xml:space="preserve">  </v>
      </c>
      <c r="E133" s="42" t="str">
        <f t="shared" si="77"/>
        <v xml:space="preserve"> </v>
      </c>
      <c r="F133" s="42" t="str">
        <f t="shared" si="78"/>
        <v xml:space="preserve">  </v>
      </c>
      <c r="G133" s="42" t="str">
        <f t="shared" si="76"/>
        <v xml:space="preserve">  </v>
      </c>
      <c r="H133" s="92"/>
      <c r="I133" s="86"/>
      <c r="J133" s="93"/>
      <c r="K133" s="94"/>
      <c r="L133" s="95"/>
      <c r="M133" s="95"/>
      <c r="N133" s="95"/>
      <c r="O133" s="96"/>
    </row>
    <row r="134" spans="3:15" ht="21.95" customHeight="1" thickBot="1" x14ac:dyDescent="0.25">
      <c r="C134" s="39">
        <f t="shared" si="74"/>
        <v>0</v>
      </c>
      <c r="D134" s="41" t="str">
        <f t="shared" si="75"/>
        <v xml:space="preserve">  </v>
      </c>
      <c r="E134" s="42" t="str">
        <f t="shared" si="77"/>
        <v xml:space="preserve"> </v>
      </c>
      <c r="F134" s="42" t="str">
        <f t="shared" si="78"/>
        <v xml:space="preserve">  </v>
      </c>
      <c r="G134" s="42" t="str">
        <f t="shared" si="76"/>
        <v xml:space="preserve">  </v>
      </c>
      <c r="H134" s="92"/>
      <c r="I134" s="86"/>
      <c r="J134" s="93"/>
      <c r="K134" s="94"/>
      <c r="L134" s="95"/>
      <c r="M134" s="95"/>
      <c r="N134" s="95"/>
      <c r="O134" s="96"/>
    </row>
    <row r="135" spans="3:15" ht="21.95" customHeight="1" thickBot="1" x14ac:dyDescent="0.25">
      <c r="C135" s="39">
        <f t="shared" si="74"/>
        <v>0</v>
      </c>
      <c r="D135" s="41" t="str">
        <f t="shared" si="75"/>
        <v xml:space="preserve">  </v>
      </c>
      <c r="E135" s="42" t="str">
        <f t="shared" si="77"/>
        <v xml:space="preserve"> </v>
      </c>
      <c r="F135" s="42" t="str">
        <f t="shared" si="78"/>
        <v xml:space="preserve">  </v>
      </c>
      <c r="G135" s="42" t="str">
        <f t="shared" si="76"/>
        <v xml:space="preserve">  </v>
      </c>
      <c r="H135" s="92"/>
      <c r="I135" s="86"/>
      <c r="J135" s="93"/>
      <c r="K135" s="94"/>
      <c r="L135" s="95"/>
      <c r="M135" s="95"/>
      <c r="N135" s="95"/>
      <c r="O135" s="96"/>
    </row>
    <row r="136" spans="3:15" ht="21.95" customHeight="1" thickBot="1" x14ac:dyDescent="0.25">
      <c r="C136" s="39">
        <f t="shared" si="74"/>
        <v>0</v>
      </c>
      <c r="D136" s="41" t="str">
        <f t="shared" si="75"/>
        <v xml:space="preserve">  </v>
      </c>
      <c r="E136" s="42" t="str">
        <f t="shared" si="77"/>
        <v xml:space="preserve"> </v>
      </c>
      <c r="F136" s="42" t="str">
        <f t="shared" si="78"/>
        <v xml:space="preserve">  </v>
      </c>
      <c r="G136" s="42" t="str">
        <f t="shared" si="76"/>
        <v xml:space="preserve">  </v>
      </c>
      <c r="H136" s="92"/>
      <c r="I136" s="86"/>
      <c r="J136" s="93"/>
      <c r="K136" s="94"/>
      <c r="L136" s="95"/>
      <c r="M136" s="95"/>
      <c r="N136" s="95"/>
      <c r="O136" s="96"/>
    </row>
    <row r="137" spans="3:15" ht="21.95" customHeight="1" thickBot="1" x14ac:dyDescent="0.25">
      <c r="C137" s="39"/>
      <c r="D137" s="41" t="str">
        <f t="shared" si="75"/>
        <v xml:space="preserve">  </v>
      </c>
      <c r="E137" s="42" t="str">
        <f t="shared" si="77"/>
        <v xml:space="preserve"> </v>
      </c>
      <c r="F137" s="42" t="str">
        <f t="shared" si="78"/>
        <v xml:space="preserve">  </v>
      </c>
      <c r="G137" s="42" t="str">
        <f t="shared" si="76"/>
        <v xml:space="preserve">  </v>
      </c>
      <c r="H137" s="92"/>
      <c r="I137" s="86"/>
      <c r="J137" s="93"/>
      <c r="K137" s="94"/>
      <c r="L137" s="95"/>
      <c r="M137" s="95"/>
      <c r="N137" s="95"/>
      <c r="O137" s="96"/>
    </row>
    <row r="138" spans="3:15" ht="21.95" customHeight="1" thickBot="1" x14ac:dyDescent="0.25">
      <c r="C138" s="39">
        <f t="shared" si="74"/>
        <v>0</v>
      </c>
      <c r="D138" s="41" t="str">
        <f t="shared" si="75"/>
        <v xml:space="preserve">  </v>
      </c>
      <c r="E138" s="42" t="str">
        <f t="shared" si="77"/>
        <v xml:space="preserve"> </v>
      </c>
      <c r="F138" s="42" t="str">
        <f t="shared" si="78"/>
        <v xml:space="preserve">  </v>
      </c>
      <c r="G138" s="42" t="str">
        <f t="shared" si="76"/>
        <v xml:space="preserve">  </v>
      </c>
      <c r="H138" s="92"/>
      <c r="I138" s="86"/>
      <c r="J138" s="93"/>
      <c r="K138" s="94"/>
      <c r="L138" s="95"/>
      <c r="M138" s="95"/>
      <c r="N138" s="95"/>
      <c r="O138" s="96"/>
    </row>
    <row r="139" spans="3:15" ht="21.95" customHeight="1" thickBot="1" x14ac:dyDescent="0.25">
      <c r="C139" s="39">
        <f t="shared" si="74"/>
        <v>0</v>
      </c>
      <c r="D139" s="41" t="str">
        <f t="shared" si="75"/>
        <v xml:space="preserve">  </v>
      </c>
      <c r="E139" s="42" t="str">
        <f t="shared" si="77"/>
        <v xml:space="preserve"> </v>
      </c>
      <c r="F139" s="42" t="str">
        <f t="shared" si="78"/>
        <v xml:space="preserve">  </v>
      </c>
      <c r="G139" s="42" t="str">
        <f t="shared" si="76"/>
        <v xml:space="preserve">  </v>
      </c>
      <c r="H139" s="92"/>
      <c r="I139" s="86"/>
      <c r="J139" s="93"/>
      <c r="K139" s="94"/>
      <c r="L139" s="95"/>
      <c r="M139" s="95"/>
      <c r="N139" s="95"/>
      <c r="O139" s="96"/>
    </row>
    <row r="140" spans="3:15" ht="21.95" customHeight="1" thickBot="1" x14ac:dyDescent="0.25">
      <c r="C140" s="39">
        <f t="shared" si="74"/>
        <v>0</v>
      </c>
      <c r="D140" s="41" t="str">
        <f t="shared" si="75"/>
        <v xml:space="preserve">  </v>
      </c>
      <c r="E140" s="42" t="str">
        <f t="shared" si="77"/>
        <v xml:space="preserve"> </v>
      </c>
      <c r="F140" s="42" t="str">
        <f t="shared" si="78"/>
        <v xml:space="preserve">  </v>
      </c>
      <c r="G140" s="42" t="str">
        <f t="shared" si="76"/>
        <v xml:space="preserve">  </v>
      </c>
      <c r="H140" s="92"/>
      <c r="I140" s="86"/>
      <c r="J140" s="93"/>
      <c r="K140" s="94"/>
      <c r="L140" s="95"/>
      <c r="M140" s="95"/>
      <c r="N140" s="95"/>
      <c r="O140" s="96"/>
    </row>
    <row r="141" spans="3:15" ht="21.95" customHeight="1" thickBot="1" x14ac:dyDescent="0.25">
      <c r="C141" s="39">
        <f t="shared" si="74"/>
        <v>0</v>
      </c>
      <c r="D141" s="41" t="str">
        <f t="shared" si="75"/>
        <v xml:space="preserve">  </v>
      </c>
      <c r="E141" s="42" t="str">
        <f t="shared" si="77"/>
        <v xml:space="preserve"> </v>
      </c>
      <c r="F141" s="42" t="str">
        <f t="shared" si="78"/>
        <v xml:space="preserve">  </v>
      </c>
      <c r="G141" s="42" t="str">
        <f t="shared" si="76"/>
        <v xml:space="preserve">  </v>
      </c>
      <c r="H141" s="92"/>
      <c r="I141" s="86"/>
      <c r="J141" s="93"/>
      <c r="K141" s="94"/>
      <c r="L141" s="95"/>
      <c r="M141" s="95"/>
      <c r="N141" s="95"/>
      <c r="O141" s="96"/>
    </row>
    <row r="142" spans="3:15" ht="21.95" customHeight="1" thickBot="1" x14ac:dyDescent="0.25">
      <c r="C142" s="39">
        <f t="shared" si="74"/>
        <v>0</v>
      </c>
      <c r="D142" s="41" t="str">
        <f t="shared" si="75"/>
        <v xml:space="preserve">  </v>
      </c>
      <c r="E142" s="42" t="str">
        <f t="shared" si="77"/>
        <v xml:space="preserve"> </v>
      </c>
      <c r="F142" s="42" t="str">
        <f t="shared" si="78"/>
        <v xml:space="preserve">  </v>
      </c>
      <c r="G142" s="42" t="str">
        <f t="shared" si="76"/>
        <v xml:space="preserve">  </v>
      </c>
      <c r="H142" s="92"/>
      <c r="I142" s="86"/>
      <c r="J142" s="93"/>
      <c r="K142" s="94"/>
      <c r="L142" s="95"/>
      <c r="M142" s="95"/>
      <c r="N142" s="95"/>
      <c r="O142" s="96"/>
    </row>
    <row r="143" spans="3:15" ht="21.95" customHeight="1" thickBot="1" x14ac:dyDescent="0.25">
      <c r="C143" s="39">
        <f t="shared" si="74"/>
        <v>0</v>
      </c>
      <c r="D143" s="41" t="str">
        <f t="shared" si="75"/>
        <v xml:space="preserve">  </v>
      </c>
      <c r="E143" s="42" t="str">
        <f t="shared" si="77"/>
        <v xml:space="preserve"> </v>
      </c>
      <c r="F143" s="42" t="str">
        <f t="shared" si="78"/>
        <v xml:space="preserve">  </v>
      </c>
      <c r="G143" s="42" t="str">
        <f t="shared" si="76"/>
        <v xml:space="preserve">  </v>
      </c>
      <c r="H143" s="92"/>
      <c r="I143" s="86"/>
      <c r="J143" s="93"/>
      <c r="K143" s="94"/>
      <c r="L143" s="95"/>
      <c r="M143" s="95"/>
      <c r="N143" s="95"/>
      <c r="O143" s="96"/>
    </row>
    <row r="144" spans="3:15" ht="21.95" customHeight="1" thickBot="1" x14ac:dyDescent="0.25">
      <c r="C144" s="39">
        <f t="shared" si="74"/>
        <v>0</v>
      </c>
      <c r="D144" s="41" t="str">
        <f t="shared" si="75"/>
        <v xml:space="preserve">  </v>
      </c>
      <c r="E144" s="42" t="str">
        <f t="shared" si="77"/>
        <v xml:space="preserve"> </v>
      </c>
      <c r="F144" s="42" t="str">
        <f t="shared" si="78"/>
        <v xml:space="preserve">  </v>
      </c>
      <c r="G144" s="42" t="str">
        <f t="shared" si="76"/>
        <v xml:space="preserve">  </v>
      </c>
      <c r="H144" s="92"/>
      <c r="I144" s="86"/>
      <c r="J144" s="93"/>
      <c r="K144" s="94"/>
      <c r="L144" s="95"/>
      <c r="M144" s="95"/>
      <c r="N144" s="95"/>
      <c r="O144" s="96"/>
    </row>
    <row r="145" spans="3:15" ht="21.95" customHeight="1" thickBot="1" x14ac:dyDescent="0.25">
      <c r="C145" s="39">
        <f t="shared" si="74"/>
        <v>0</v>
      </c>
      <c r="D145" s="41" t="str">
        <f t="shared" si="75"/>
        <v xml:space="preserve">  </v>
      </c>
      <c r="E145" s="42" t="str">
        <f t="shared" si="77"/>
        <v xml:space="preserve"> </v>
      </c>
      <c r="F145" s="42" t="str">
        <f t="shared" si="78"/>
        <v xml:space="preserve">  </v>
      </c>
      <c r="G145" s="42" t="str">
        <f t="shared" si="76"/>
        <v xml:space="preserve">  </v>
      </c>
      <c r="H145" s="92"/>
      <c r="I145" s="86"/>
      <c r="J145" s="93"/>
      <c r="K145" s="94"/>
      <c r="L145" s="95"/>
      <c r="M145" s="95"/>
      <c r="N145" s="95"/>
      <c r="O145" s="96"/>
    </row>
    <row r="146" spans="3:15" ht="21.95" customHeight="1" thickBot="1" x14ac:dyDescent="0.25">
      <c r="C146" s="39">
        <f t="shared" si="74"/>
        <v>0</v>
      </c>
      <c r="D146" s="41" t="str">
        <f t="shared" si="75"/>
        <v xml:space="preserve">  </v>
      </c>
      <c r="E146" s="42" t="str">
        <f t="shared" si="77"/>
        <v xml:space="preserve"> </v>
      </c>
      <c r="F146" s="42" t="str">
        <f t="shared" si="78"/>
        <v xml:space="preserve">  </v>
      </c>
      <c r="G146" s="42" t="str">
        <f t="shared" si="76"/>
        <v xml:space="preserve">  </v>
      </c>
      <c r="H146" s="92"/>
      <c r="I146" s="86"/>
      <c r="J146" s="93"/>
      <c r="K146" s="94"/>
      <c r="L146" s="95"/>
      <c r="M146" s="95"/>
      <c r="N146" s="95"/>
      <c r="O146" s="96"/>
    </row>
    <row r="147" spans="3:15" ht="21.95" customHeight="1" thickBot="1" x14ac:dyDescent="0.25">
      <c r="C147" s="39">
        <f t="shared" si="74"/>
        <v>0</v>
      </c>
      <c r="D147" s="41" t="str">
        <f t="shared" si="75"/>
        <v xml:space="preserve">  </v>
      </c>
      <c r="E147" s="42" t="str">
        <f t="shared" si="77"/>
        <v xml:space="preserve"> </v>
      </c>
      <c r="F147" s="42" t="str">
        <f t="shared" si="78"/>
        <v xml:space="preserve">  </v>
      </c>
      <c r="G147" s="42" t="str">
        <f t="shared" si="76"/>
        <v xml:space="preserve">  </v>
      </c>
      <c r="H147" s="92"/>
      <c r="I147" s="86"/>
      <c r="J147" s="93"/>
      <c r="K147" s="94"/>
      <c r="L147" s="95"/>
      <c r="M147" s="95"/>
      <c r="N147" s="95"/>
      <c r="O147" s="96"/>
    </row>
    <row r="148" spans="3:15" ht="21.95" customHeight="1" thickBot="1" x14ac:dyDescent="0.25">
      <c r="C148" s="39">
        <f t="shared" si="74"/>
        <v>0</v>
      </c>
      <c r="D148" s="41" t="str">
        <f t="shared" si="75"/>
        <v xml:space="preserve">  </v>
      </c>
      <c r="E148" s="42" t="str">
        <f t="shared" si="77"/>
        <v xml:space="preserve"> </v>
      </c>
      <c r="F148" s="42" t="str">
        <f t="shared" si="78"/>
        <v xml:space="preserve">  </v>
      </c>
      <c r="G148" s="42" t="str">
        <f t="shared" si="76"/>
        <v xml:space="preserve">  </v>
      </c>
      <c r="H148" s="92"/>
      <c r="I148" s="86"/>
      <c r="J148" s="93"/>
      <c r="K148" s="94"/>
      <c r="L148" s="95"/>
      <c r="M148" s="95"/>
      <c r="N148" s="95"/>
      <c r="O148" s="96"/>
    </row>
    <row r="149" spans="3:15" ht="21.95" customHeight="1" thickBot="1" x14ac:dyDescent="0.25">
      <c r="C149" s="39">
        <f t="shared" si="74"/>
        <v>0</v>
      </c>
      <c r="D149" s="41" t="str">
        <f t="shared" si="75"/>
        <v xml:space="preserve">  </v>
      </c>
      <c r="E149" s="42" t="str">
        <f t="shared" si="77"/>
        <v xml:space="preserve"> </v>
      </c>
      <c r="F149" s="42" t="str">
        <f t="shared" si="78"/>
        <v xml:space="preserve">  </v>
      </c>
      <c r="G149" s="42" t="str">
        <f t="shared" si="76"/>
        <v xml:space="preserve">  </v>
      </c>
      <c r="H149" s="92"/>
      <c r="I149" s="86"/>
      <c r="J149" s="93"/>
      <c r="K149" s="94"/>
      <c r="L149" s="95"/>
      <c r="M149" s="95"/>
      <c r="N149" s="95"/>
      <c r="O149" s="96"/>
    </row>
    <row r="150" spans="3:15" ht="21.95" customHeight="1" thickBot="1" x14ac:dyDescent="0.25">
      <c r="C150" s="39">
        <f t="shared" si="74"/>
        <v>0</v>
      </c>
      <c r="D150" s="41" t="str">
        <f t="shared" si="75"/>
        <v xml:space="preserve">  </v>
      </c>
      <c r="E150" s="42" t="str">
        <f t="shared" si="77"/>
        <v xml:space="preserve"> </v>
      </c>
      <c r="F150" s="42" t="str">
        <f t="shared" si="78"/>
        <v xml:space="preserve">  </v>
      </c>
      <c r="G150" s="42" t="str">
        <f t="shared" si="76"/>
        <v xml:space="preserve">  </v>
      </c>
      <c r="H150" s="92"/>
      <c r="I150" s="86"/>
      <c r="J150" s="93"/>
      <c r="K150" s="94"/>
      <c r="L150" s="95"/>
      <c r="M150" s="95"/>
      <c r="N150" s="95"/>
      <c r="O150" s="96"/>
    </row>
    <row r="151" spans="3:15" ht="21.95" customHeight="1" thickBot="1" x14ac:dyDescent="0.25">
      <c r="C151" s="39">
        <f t="shared" si="74"/>
        <v>0</v>
      </c>
      <c r="D151" s="41" t="str">
        <f t="shared" si="75"/>
        <v xml:space="preserve">  </v>
      </c>
      <c r="E151" s="42" t="str">
        <f t="shared" si="77"/>
        <v xml:space="preserve"> </v>
      </c>
      <c r="F151" s="42" t="str">
        <f t="shared" si="78"/>
        <v xml:space="preserve">  </v>
      </c>
      <c r="G151" s="42" t="str">
        <f t="shared" si="76"/>
        <v xml:space="preserve">  </v>
      </c>
      <c r="H151" s="92"/>
      <c r="I151" s="86"/>
      <c r="J151" s="93"/>
      <c r="K151" s="94"/>
      <c r="L151" s="95"/>
      <c r="M151" s="95"/>
      <c r="N151" s="95"/>
      <c r="O151" s="96"/>
    </row>
    <row r="152" spans="3:15" ht="21.95" customHeight="1" thickBot="1" x14ac:dyDescent="0.25">
      <c r="C152" s="39">
        <f t="shared" si="74"/>
        <v>0</v>
      </c>
      <c r="D152" s="41" t="str">
        <f t="shared" si="75"/>
        <v xml:space="preserve">  </v>
      </c>
      <c r="E152" s="42" t="str">
        <f t="shared" si="77"/>
        <v xml:space="preserve"> </v>
      </c>
      <c r="F152" s="42" t="str">
        <f t="shared" si="78"/>
        <v xml:space="preserve">  </v>
      </c>
      <c r="G152" s="42" t="str">
        <f t="shared" si="76"/>
        <v xml:space="preserve">  </v>
      </c>
      <c r="H152" s="92"/>
      <c r="I152" s="86"/>
      <c r="J152" s="93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74"/>
        <v>0</v>
      </c>
      <c r="D153" s="41" t="str">
        <f t="shared" si="75"/>
        <v xml:space="preserve">  </v>
      </c>
      <c r="E153" s="42" t="str">
        <f t="shared" si="77"/>
        <v xml:space="preserve"> </v>
      </c>
      <c r="F153" s="42" t="str">
        <f t="shared" si="78"/>
        <v xml:space="preserve">  </v>
      </c>
      <c r="G153" s="42" t="str">
        <f t="shared" si="76"/>
        <v xml:space="preserve">  </v>
      </c>
      <c r="H153" s="183"/>
      <c r="I153" s="184"/>
      <c r="J153" s="185"/>
      <c r="K153" s="186"/>
      <c r="L153" s="187"/>
      <c r="M153" s="187"/>
      <c r="N153" s="187"/>
      <c r="O153" s="188"/>
    </row>
    <row r="154" spans="3:15" x14ac:dyDescent="0.2">
      <c r="D154" s="112"/>
      <c r="E154" s="113"/>
      <c r="F154" s="113" t="str">
        <f>IF(C91&gt;0,F91,"  ")</f>
        <v xml:space="preserve">  </v>
      </c>
      <c r="G154" s="113" t="str">
        <f>IF(C91&gt;0,G91,"  ")</f>
        <v xml:space="preserve">  </v>
      </c>
    </row>
    <row r="161" spans="1:14" ht="20.100000000000001" customHeight="1" x14ac:dyDescent="0.2">
      <c r="A161" s="87"/>
      <c r="B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 spans="1:14" x14ac:dyDescent="0.2">
      <c r="A162" s="87"/>
      <c r="B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 spans="1:14" x14ac:dyDescent="0.2">
      <c r="A163" s="87"/>
      <c r="B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 spans="1:14" x14ac:dyDescent="0.2">
      <c r="A164" s="87"/>
      <c r="B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 spans="1:14" x14ac:dyDescent="0.2">
      <c r="A165" s="87"/>
      <c r="B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  <row r="166" spans="1:14" x14ac:dyDescent="0.2">
      <c r="A166" s="87"/>
      <c r="B166" s="87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</row>
  </sheetData>
  <sheetProtection selectLockedCells="1" selectUnlockedCells="1"/>
  <sortState xmlns:xlrd2="http://schemas.microsoft.com/office/spreadsheetml/2017/richdata2" ref="B11:AH65">
    <sortCondition ref="AA11:AA65"/>
  </sortState>
  <mergeCells count="83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2:U112"/>
    <mergeCell ref="V112:AD112"/>
    <mergeCell ref="AE112:AG112"/>
    <mergeCell ref="AH112:AI112"/>
    <mergeCell ref="T111:U111"/>
    <mergeCell ref="V111:AD111"/>
    <mergeCell ref="AE111:AG111"/>
    <mergeCell ref="AH111:AI111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7:U117"/>
    <mergeCell ref="V117:AD117"/>
    <mergeCell ref="AE117:AG117"/>
    <mergeCell ref="AH117:AI117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9:U119"/>
    <mergeCell ref="V119:AD119"/>
    <mergeCell ref="AE119:AG119"/>
    <mergeCell ref="AH119:AI119"/>
    <mergeCell ref="T118:U118"/>
    <mergeCell ref="V118:AD118"/>
    <mergeCell ref="AE118:AG118"/>
    <mergeCell ref="AH118:AI118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</mergeCells>
  <conditionalFormatting sqref="D11:D52">
    <cfRule type="duplicateValues" dxfId="1" priority="1"/>
  </conditionalFormatting>
  <printOptions horizontalCentered="1" verticalCentered="1"/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5" manualBreakCount="5">
    <brk id="37" max="15" man="1"/>
    <brk id="78" max="15" man="1"/>
    <brk id="93" max="15" man="1"/>
    <brk id="98" min="17" max="43" man="1"/>
    <brk id="98" max="15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155"/>
  <sheetViews>
    <sheetView zoomScaleNormal="100" workbookViewId="0">
      <selection activeCell="AI12" sqref="AI12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4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5.1406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86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29</v>
      </c>
      <c r="AI2" s="2" t="s">
        <v>4</v>
      </c>
      <c r="AJ2" s="272" t="s">
        <v>2</v>
      </c>
      <c r="AK2" s="272"/>
      <c r="AL2" s="272"/>
      <c r="AM2" s="272"/>
      <c r="AN2" s="272"/>
      <c r="AO2" s="272"/>
      <c r="AP2" s="272"/>
      <c r="AQ2" s="272"/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E2" s="1"/>
      <c r="BF2" s="1"/>
    </row>
    <row r="3" spans="1:60" x14ac:dyDescent="0.2">
      <c r="D3" s="5" t="s">
        <v>322</v>
      </c>
      <c r="F3" s="5" t="s">
        <v>80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62</v>
      </c>
      <c r="E4" s="129"/>
      <c r="F4" s="5" t="s">
        <v>89</v>
      </c>
      <c r="AF4" s="6"/>
      <c r="AI4" s="3" t="s">
        <v>6</v>
      </c>
    </row>
    <row r="5" spans="1:60" ht="15" x14ac:dyDescent="0.25">
      <c r="D5" s="4" t="s">
        <v>69</v>
      </c>
      <c r="E5" s="129"/>
      <c r="AI5" s="3" t="s">
        <v>3</v>
      </c>
    </row>
    <row r="6" spans="1:60" ht="13.5" thickBot="1" x14ac:dyDescent="0.25">
      <c r="D6" s="1"/>
      <c r="F6" t="s">
        <v>339</v>
      </c>
      <c r="AI6" s="3" t="s">
        <v>5</v>
      </c>
    </row>
    <row r="7" spans="1:60" x14ac:dyDescent="0.2">
      <c r="A7" s="7"/>
      <c r="B7" s="7"/>
      <c r="C7" s="1"/>
      <c r="D7" s="8" t="s">
        <v>68</v>
      </c>
      <c r="E7" s="5" t="s">
        <v>67</v>
      </c>
      <c r="F7" s="9">
        <v>7</v>
      </c>
      <c r="H7" s="273" t="s">
        <v>7</v>
      </c>
      <c r="I7" s="274"/>
      <c r="J7" s="275"/>
      <c r="K7" s="276" t="s">
        <v>8</v>
      </c>
      <c r="L7" s="277"/>
      <c r="M7" s="278"/>
      <c r="N7" s="279" t="s">
        <v>9</v>
      </c>
      <c r="O7" s="280"/>
      <c r="P7" s="281"/>
      <c r="Q7" s="282" t="s">
        <v>10</v>
      </c>
      <c r="R7" s="283"/>
      <c r="S7" s="284"/>
      <c r="T7" s="285" t="s">
        <v>11</v>
      </c>
      <c r="U7" s="286"/>
      <c r="V7" s="287"/>
      <c r="W7" s="288" t="s">
        <v>12</v>
      </c>
      <c r="X7" s="289"/>
      <c r="Y7" s="290"/>
      <c r="Z7" s="291" t="s">
        <v>13</v>
      </c>
      <c r="AA7" s="292"/>
      <c r="AB7" s="293"/>
      <c r="AC7" s="294" t="s">
        <v>14</v>
      </c>
      <c r="AD7" s="295"/>
      <c r="AE7" s="296"/>
      <c r="AF7" s="7"/>
      <c r="AG7" s="7"/>
      <c r="AI7" s="3" t="s">
        <v>15</v>
      </c>
    </row>
    <row r="8" spans="1:60" x14ac:dyDescent="0.2">
      <c r="A8" s="7"/>
      <c r="B8" s="7"/>
      <c r="C8" s="6">
        <f>IF(F7&lt;8,AF2,IF(F7=8,SUM(AC11:AC90)))</f>
        <v>29</v>
      </c>
      <c r="D8" s="10" t="s">
        <v>16</v>
      </c>
      <c r="E8" s="5"/>
      <c r="F8" t="s">
        <v>0</v>
      </c>
      <c r="H8" s="254" t="s">
        <v>4</v>
      </c>
      <c r="I8" s="255"/>
      <c r="J8" s="256"/>
      <c r="K8" s="257" t="s">
        <v>1</v>
      </c>
      <c r="L8" s="258"/>
      <c r="M8" s="259"/>
      <c r="N8" s="260" t="s">
        <v>6</v>
      </c>
      <c r="O8" s="261"/>
      <c r="P8" s="262"/>
      <c r="Q8" s="263" t="s">
        <v>3</v>
      </c>
      <c r="R8" s="264"/>
      <c r="S8" s="265"/>
      <c r="T8" s="266" t="s">
        <v>5</v>
      </c>
      <c r="U8" s="267"/>
      <c r="V8" s="268"/>
      <c r="W8" s="269" t="s">
        <v>15</v>
      </c>
      <c r="X8" s="270"/>
      <c r="Y8" s="271"/>
      <c r="Z8" s="224" t="s">
        <v>17</v>
      </c>
      <c r="AA8" s="225"/>
      <c r="AB8" s="226"/>
      <c r="AC8" s="227" t="s">
        <v>18</v>
      </c>
      <c r="AD8" s="228"/>
      <c r="AE8" s="229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30">
        <v>45689</v>
      </c>
      <c r="I9" s="231"/>
      <c r="J9" s="232"/>
      <c r="K9" s="233">
        <v>45696</v>
      </c>
      <c r="L9" s="234"/>
      <c r="M9" s="235"/>
      <c r="N9" s="236">
        <v>45731</v>
      </c>
      <c r="O9" s="237"/>
      <c r="P9" s="238"/>
      <c r="Q9" s="239">
        <v>45738</v>
      </c>
      <c r="R9" s="240"/>
      <c r="S9" s="241"/>
      <c r="T9" s="242">
        <v>45745</v>
      </c>
      <c r="U9" s="243"/>
      <c r="V9" s="244"/>
      <c r="W9" s="245">
        <v>45794</v>
      </c>
      <c r="X9" s="246"/>
      <c r="Y9" s="247"/>
      <c r="Z9" s="248">
        <v>45801</v>
      </c>
      <c r="AA9" s="249"/>
      <c r="AB9" s="250"/>
      <c r="AC9" s="251">
        <v>45822</v>
      </c>
      <c r="AD9" s="252"/>
      <c r="AE9" s="253"/>
      <c r="AF9" s="7"/>
      <c r="AG9" s="7"/>
      <c r="AI9" s="3" t="s">
        <v>18</v>
      </c>
    </row>
    <row r="10" spans="1:60" ht="102" customHeight="1" thickBot="1" x14ac:dyDescent="0.25">
      <c r="A10" s="11" t="s">
        <v>19</v>
      </c>
      <c r="B10" s="12" t="s">
        <v>20</v>
      </c>
      <c r="C10" s="13" t="s">
        <v>21</v>
      </c>
      <c r="D10" s="13" t="s">
        <v>85</v>
      </c>
      <c r="E10" s="13" t="s">
        <v>61</v>
      </c>
      <c r="F10" s="13" t="s">
        <v>23</v>
      </c>
      <c r="G10" s="13" t="s">
        <v>24</v>
      </c>
      <c r="H10" s="14" t="s">
        <v>25</v>
      </c>
      <c r="I10" s="15" t="s">
        <v>26</v>
      </c>
      <c r="J10" s="16" t="s">
        <v>27</v>
      </c>
      <c r="K10" s="17" t="s">
        <v>28</v>
      </c>
      <c r="L10" s="18" t="s">
        <v>29</v>
      </c>
      <c r="M10" s="19" t="s">
        <v>30</v>
      </c>
      <c r="N10" s="20" t="s">
        <v>31</v>
      </c>
      <c r="O10" s="21" t="s">
        <v>32</v>
      </c>
      <c r="P10" s="22" t="s">
        <v>33</v>
      </c>
      <c r="Q10" s="23" t="s">
        <v>34</v>
      </c>
      <c r="R10" s="24" t="s">
        <v>35</v>
      </c>
      <c r="S10" s="25" t="s">
        <v>36</v>
      </c>
      <c r="T10" s="26" t="s">
        <v>37</v>
      </c>
      <c r="U10" s="27" t="s">
        <v>38</v>
      </c>
      <c r="V10" s="28" t="s">
        <v>39</v>
      </c>
      <c r="W10" s="29" t="s">
        <v>40</v>
      </c>
      <c r="X10" s="30" t="s">
        <v>41</v>
      </c>
      <c r="Y10" s="31" t="s">
        <v>42</v>
      </c>
      <c r="Z10" s="32" t="s">
        <v>43</v>
      </c>
      <c r="AA10" s="33" t="s">
        <v>44</v>
      </c>
      <c r="AB10" s="34" t="s">
        <v>45</v>
      </c>
      <c r="AC10" s="116" t="s">
        <v>58</v>
      </c>
      <c r="AD10" s="117" t="s">
        <v>46</v>
      </c>
      <c r="AE10" s="118" t="s">
        <v>47</v>
      </c>
      <c r="AF10" s="12" t="s">
        <v>20</v>
      </c>
      <c r="AG10" s="35" t="s">
        <v>59</v>
      </c>
      <c r="AH10" s="12" t="s">
        <v>48</v>
      </c>
      <c r="AI10" s="115"/>
      <c r="AJ10" s="15" t="s">
        <v>26</v>
      </c>
      <c r="AK10" s="15" t="s">
        <v>49</v>
      </c>
      <c r="AM10" s="18" t="s">
        <v>29</v>
      </c>
      <c r="AN10" s="18" t="s">
        <v>50</v>
      </c>
      <c r="AP10" s="36" t="s">
        <v>32</v>
      </c>
      <c r="AQ10" s="36" t="s">
        <v>51</v>
      </c>
      <c r="AS10" s="24" t="s">
        <v>35</v>
      </c>
      <c r="AT10" s="24" t="s">
        <v>52</v>
      </c>
      <c r="AV10" s="27" t="s">
        <v>38</v>
      </c>
      <c r="AW10" s="27" t="s">
        <v>53</v>
      </c>
      <c r="AY10" s="30" t="s">
        <v>41</v>
      </c>
      <c r="AZ10" s="30" t="s">
        <v>54</v>
      </c>
      <c r="BB10" s="37" t="s">
        <v>44</v>
      </c>
      <c r="BC10" s="37" t="s">
        <v>55</v>
      </c>
      <c r="BE10" s="117" t="s">
        <v>46</v>
      </c>
      <c r="BF10" s="117" t="s">
        <v>56</v>
      </c>
    </row>
    <row r="11" spans="1:60" x14ac:dyDescent="0.2">
      <c r="A11" s="38">
        <v>1</v>
      </c>
      <c r="B11" s="39">
        <f t="shared" ref="B11:B42" si="0">AF11</f>
        <v>350</v>
      </c>
      <c r="C11" s="40">
        <v>301</v>
      </c>
      <c r="D11" s="41" t="s">
        <v>192</v>
      </c>
      <c r="E11" s="42" t="s">
        <v>95</v>
      </c>
      <c r="F11" s="42" t="s">
        <v>195</v>
      </c>
      <c r="G11" s="42" t="s">
        <v>356</v>
      </c>
      <c r="H11" s="43">
        <v>1</v>
      </c>
      <c r="I11" s="44">
        <v>1</v>
      </c>
      <c r="J11" s="45">
        <v>50</v>
      </c>
      <c r="K11" s="46">
        <v>1</v>
      </c>
      <c r="L11" s="47">
        <v>1</v>
      </c>
      <c r="M11" s="48">
        <f t="shared" ref="M11:M42" si="1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2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2" si="3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4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42" si="5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42" si="6">IF(AA11=" ",0,IF(AA11=1,50,IF(AA11=2,48,IF(AA11=3,46,IF(AA11=4,44,IF(AA11=5,42,IF(AND(AA11&gt;5,AA11&lt;45),46-AA11,2)))))))</f>
        <v>50</v>
      </c>
      <c r="AC11" s="119"/>
      <c r="AD11" s="120" t="str">
        <f t="shared" ref="AD11:AD42" si="7">IF(SUMIF(BF$11:BF$97,$C11,BE$11:BE$97)=0," ",SUMIF(BF$11:BF$97,$C11,BE$11:BE$97))</f>
        <v xml:space="preserve"> </v>
      </c>
      <c r="AE11" s="121">
        <f t="shared" ref="AE11:AE42" si="8">IF(AD11=" ",0,IF(AD11=1,50,IF(AD11=2,48,IF(AD11=3,46,IF(AD11=4,44,IF(AD11=5,42,IF(AND(AD11&gt;5,AD11&lt;45),46-AD11,2)))))))</f>
        <v>0</v>
      </c>
      <c r="AF11" s="39">
        <f t="shared" ref="AF11:AF42" si="9">J11+M11+P11+S11+V11+Y11+AB11+AE11</f>
        <v>350</v>
      </c>
      <c r="AG11" s="64">
        <f t="shared" ref="AG11:AG42" si="10">A11</f>
        <v>1</v>
      </c>
      <c r="AH11" s="39">
        <f t="shared" ref="AH11:AH42" si="11"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0">
        <v>1</v>
      </c>
      <c r="BF11" s="120"/>
    </row>
    <row r="12" spans="1:60" x14ac:dyDescent="0.2">
      <c r="A12" s="38">
        <v>2</v>
      </c>
      <c r="B12" s="39">
        <f t="shared" si="0"/>
        <v>316</v>
      </c>
      <c r="C12" s="40">
        <v>302</v>
      </c>
      <c r="D12" s="41" t="s">
        <v>196</v>
      </c>
      <c r="E12" s="42" t="s">
        <v>95</v>
      </c>
      <c r="F12" s="42" t="s">
        <v>195</v>
      </c>
      <c r="G12" s="42" t="s">
        <v>356</v>
      </c>
      <c r="H12" s="43">
        <v>1</v>
      </c>
      <c r="I12" s="44">
        <v>3</v>
      </c>
      <c r="J12" s="45">
        <v>46</v>
      </c>
      <c r="K12" s="46">
        <v>1</v>
      </c>
      <c r="L12" s="47">
        <v>5</v>
      </c>
      <c r="M12" s="48">
        <f t="shared" si="1"/>
        <v>42</v>
      </c>
      <c r="N12" s="49">
        <v>1</v>
      </c>
      <c r="O12" s="50">
        <v>5</v>
      </c>
      <c r="P12" s="51">
        <f t="shared" si="2"/>
        <v>42</v>
      </c>
      <c r="Q12" s="52">
        <v>1</v>
      </c>
      <c r="R12" s="53">
        <v>2</v>
      </c>
      <c r="S12" s="54">
        <f t="shared" si="3"/>
        <v>48</v>
      </c>
      <c r="T12" s="55">
        <v>1</v>
      </c>
      <c r="U12" s="56">
        <v>5</v>
      </c>
      <c r="V12" s="57">
        <f t="shared" si="4"/>
        <v>42</v>
      </c>
      <c r="W12" s="58">
        <v>1</v>
      </c>
      <c r="X12" s="59">
        <v>2</v>
      </c>
      <c r="Y12" s="60">
        <f t="shared" si="5"/>
        <v>48</v>
      </c>
      <c r="Z12" s="61">
        <v>1</v>
      </c>
      <c r="AA12" s="62">
        <v>2</v>
      </c>
      <c r="AB12" s="63">
        <f t="shared" si="6"/>
        <v>48</v>
      </c>
      <c r="AC12" s="119"/>
      <c r="AD12" s="120" t="str">
        <f t="shared" si="7"/>
        <v xml:space="preserve"> </v>
      </c>
      <c r="AE12" s="121">
        <f t="shared" si="8"/>
        <v>0</v>
      </c>
      <c r="AF12" s="39">
        <f t="shared" si="9"/>
        <v>316</v>
      </c>
      <c r="AG12" s="64">
        <f t="shared" si="10"/>
        <v>2</v>
      </c>
      <c r="AH12" s="39">
        <f t="shared" si="11"/>
        <v>316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0">
        <v>2</v>
      </c>
      <c r="BF12" s="120"/>
    </row>
    <row r="13" spans="1:60" x14ac:dyDescent="0.2">
      <c r="A13" s="38">
        <v>3</v>
      </c>
      <c r="B13" s="39">
        <f t="shared" si="0"/>
        <v>307</v>
      </c>
      <c r="C13" s="40">
        <v>303</v>
      </c>
      <c r="D13" s="41" t="s">
        <v>198</v>
      </c>
      <c r="E13" s="42" t="s">
        <v>95</v>
      </c>
      <c r="F13" s="42" t="s">
        <v>130</v>
      </c>
      <c r="G13" s="42" t="s">
        <v>356</v>
      </c>
      <c r="H13" s="43">
        <v>1</v>
      </c>
      <c r="I13" s="44">
        <v>5</v>
      </c>
      <c r="J13" s="45">
        <v>42</v>
      </c>
      <c r="K13" s="46">
        <v>1</v>
      </c>
      <c r="L13" s="47">
        <v>7</v>
      </c>
      <c r="M13" s="48">
        <f t="shared" si="1"/>
        <v>39</v>
      </c>
      <c r="N13" s="49">
        <v>1</v>
      </c>
      <c r="O13" s="50">
        <v>4</v>
      </c>
      <c r="P13" s="51">
        <f t="shared" si="2"/>
        <v>44</v>
      </c>
      <c r="Q13" s="52">
        <v>1</v>
      </c>
      <c r="R13" s="53">
        <v>3</v>
      </c>
      <c r="S13" s="54">
        <f t="shared" si="3"/>
        <v>46</v>
      </c>
      <c r="T13" s="55">
        <v>1</v>
      </c>
      <c r="U13" s="56">
        <v>4</v>
      </c>
      <c r="V13" s="57">
        <f t="shared" si="4"/>
        <v>44</v>
      </c>
      <c r="W13" s="58">
        <v>1</v>
      </c>
      <c r="X13" s="59">
        <v>3</v>
      </c>
      <c r="Y13" s="60">
        <f t="shared" si="5"/>
        <v>46</v>
      </c>
      <c r="Z13" s="61">
        <v>1</v>
      </c>
      <c r="AA13" s="62">
        <v>3</v>
      </c>
      <c r="AB13" s="63">
        <f t="shared" si="6"/>
        <v>46</v>
      </c>
      <c r="AC13" s="119"/>
      <c r="AD13" s="120" t="str">
        <f t="shared" si="7"/>
        <v xml:space="preserve"> </v>
      </c>
      <c r="AE13" s="121">
        <f t="shared" si="8"/>
        <v>0</v>
      </c>
      <c r="AF13" s="39">
        <f t="shared" si="9"/>
        <v>307</v>
      </c>
      <c r="AG13" s="64">
        <f t="shared" si="10"/>
        <v>3</v>
      </c>
      <c r="AH13" s="39">
        <f t="shared" si="11"/>
        <v>307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0">
        <v>3</v>
      </c>
      <c r="BF13" s="120"/>
    </row>
    <row r="14" spans="1:60" x14ac:dyDescent="0.2">
      <c r="A14" s="38">
        <v>4</v>
      </c>
      <c r="B14" s="39">
        <f t="shared" si="0"/>
        <v>299</v>
      </c>
      <c r="C14" s="40">
        <v>304</v>
      </c>
      <c r="D14" s="41" t="s">
        <v>194</v>
      </c>
      <c r="E14" s="42" t="s">
        <v>95</v>
      </c>
      <c r="F14" s="42" t="s">
        <v>195</v>
      </c>
      <c r="G14" s="42" t="s">
        <v>356</v>
      </c>
      <c r="H14" s="43">
        <v>1</v>
      </c>
      <c r="I14" s="44">
        <v>2</v>
      </c>
      <c r="J14" s="45">
        <v>48</v>
      </c>
      <c r="K14" s="46">
        <v>1</v>
      </c>
      <c r="L14" s="47">
        <v>6</v>
      </c>
      <c r="M14" s="48">
        <f t="shared" si="1"/>
        <v>40</v>
      </c>
      <c r="N14" s="49">
        <v>1</v>
      </c>
      <c r="O14" s="50">
        <v>3</v>
      </c>
      <c r="P14" s="51">
        <f t="shared" si="2"/>
        <v>46</v>
      </c>
      <c r="Q14" s="52">
        <v>1</v>
      </c>
      <c r="R14" s="53">
        <v>5</v>
      </c>
      <c r="S14" s="54">
        <f t="shared" si="3"/>
        <v>42</v>
      </c>
      <c r="T14" s="55">
        <v>1</v>
      </c>
      <c r="U14" s="56">
        <v>6</v>
      </c>
      <c r="V14" s="57">
        <f t="shared" si="4"/>
        <v>40</v>
      </c>
      <c r="W14" s="58">
        <v>1</v>
      </c>
      <c r="X14" s="59">
        <v>7</v>
      </c>
      <c r="Y14" s="60">
        <f t="shared" si="5"/>
        <v>39</v>
      </c>
      <c r="Z14" s="61">
        <v>1</v>
      </c>
      <c r="AA14" s="62">
        <v>4</v>
      </c>
      <c r="AB14" s="63">
        <f t="shared" si="6"/>
        <v>44</v>
      </c>
      <c r="AC14" s="119"/>
      <c r="AD14" s="120" t="str">
        <f t="shared" si="7"/>
        <v xml:space="preserve"> </v>
      </c>
      <c r="AE14" s="121">
        <f t="shared" si="8"/>
        <v>0</v>
      </c>
      <c r="AF14" s="39">
        <f t="shared" si="9"/>
        <v>299</v>
      </c>
      <c r="AG14" s="64">
        <f t="shared" si="10"/>
        <v>4</v>
      </c>
      <c r="AH14" s="39">
        <f t="shared" si="11"/>
        <v>299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0">
        <v>4</v>
      </c>
      <c r="BF14" s="120"/>
    </row>
    <row r="15" spans="1:60" x14ac:dyDescent="0.2">
      <c r="A15" s="38">
        <v>5</v>
      </c>
      <c r="B15" s="39">
        <f t="shared" si="0"/>
        <v>288</v>
      </c>
      <c r="C15" s="40">
        <v>305</v>
      </c>
      <c r="D15" s="41" t="s">
        <v>205</v>
      </c>
      <c r="E15" s="42" t="s">
        <v>95</v>
      </c>
      <c r="F15" s="42" t="s">
        <v>130</v>
      </c>
      <c r="G15" s="42" t="s">
        <v>356</v>
      </c>
      <c r="H15" s="43">
        <v>1</v>
      </c>
      <c r="I15" s="44">
        <v>11</v>
      </c>
      <c r="J15" s="45">
        <v>35</v>
      </c>
      <c r="K15" s="46">
        <v>1</v>
      </c>
      <c r="L15" s="47">
        <v>4</v>
      </c>
      <c r="M15" s="48">
        <f t="shared" si="1"/>
        <v>44</v>
      </c>
      <c r="N15" s="49">
        <v>1</v>
      </c>
      <c r="O15" s="50">
        <v>6</v>
      </c>
      <c r="P15" s="51">
        <f t="shared" si="2"/>
        <v>40</v>
      </c>
      <c r="Q15" s="52">
        <v>1</v>
      </c>
      <c r="R15" s="53">
        <v>4</v>
      </c>
      <c r="S15" s="54">
        <f t="shared" si="3"/>
        <v>44</v>
      </c>
      <c r="T15" s="55">
        <v>1</v>
      </c>
      <c r="U15" s="56">
        <v>7</v>
      </c>
      <c r="V15" s="57">
        <f t="shared" si="4"/>
        <v>39</v>
      </c>
      <c r="W15" s="58">
        <v>1</v>
      </c>
      <c r="X15" s="59">
        <v>4</v>
      </c>
      <c r="Y15" s="60">
        <f t="shared" si="5"/>
        <v>44</v>
      </c>
      <c r="Z15" s="61">
        <v>1</v>
      </c>
      <c r="AA15" s="62">
        <v>5</v>
      </c>
      <c r="AB15" s="63">
        <f t="shared" si="6"/>
        <v>42</v>
      </c>
      <c r="AC15" s="119"/>
      <c r="AD15" s="120" t="str">
        <f t="shared" si="7"/>
        <v xml:space="preserve"> </v>
      </c>
      <c r="AE15" s="121">
        <f t="shared" si="8"/>
        <v>0</v>
      </c>
      <c r="AF15" s="39">
        <f t="shared" si="9"/>
        <v>288</v>
      </c>
      <c r="AG15" s="64">
        <f t="shared" si="10"/>
        <v>5</v>
      </c>
      <c r="AH15" s="39">
        <f t="shared" si="11"/>
        <v>288</v>
      </c>
      <c r="AI15" s="124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0">
        <v>5</v>
      </c>
      <c r="BF15" s="120"/>
    </row>
    <row r="16" spans="1:60" x14ac:dyDescent="0.2">
      <c r="A16" s="38">
        <v>6</v>
      </c>
      <c r="B16" s="39">
        <f t="shared" si="0"/>
        <v>155</v>
      </c>
      <c r="C16" s="40">
        <v>381</v>
      </c>
      <c r="D16" s="151" t="s">
        <v>242</v>
      </c>
      <c r="E16" s="152" t="s">
        <v>112</v>
      </c>
      <c r="F16" s="152" t="s">
        <v>243</v>
      </c>
      <c r="G16" s="152" t="s">
        <v>356</v>
      </c>
      <c r="H16" s="43">
        <v>1</v>
      </c>
      <c r="I16" s="44">
        <v>44</v>
      </c>
      <c r="J16" s="45">
        <v>2</v>
      </c>
      <c r="K16" s="46"/>
      <c r="L16" s="47" t="str">
        <f>IF(SUMIF(AN$11:AN$97,$C16,AM$11:AM$97)=0," ",SUMIF(AN$11:AN$97,$C16,AM$11:AM$97))</f>
        <v xml:space="preserve"> </v>
      </c>
      <c r="M16" s="48">
        <f t="shared" si="1"/>
        <v>0</v>
      </c>
      <c r="N16" s="49"/>
      <c r="O16" s="50" t="str">
        <f>IF(SUMIF(AQ$11:AQ$97,$C16,AP$11:AP$97)=0," ",SUMIF(AQ$11:AQ$97,$C16,AP$11:AP$97))</f>
        <v xml:space="preserve"> </v>
      </c>
      <c r="P16" s="51">
        <f t="shared" si="2"/>
        <v>0</v>
      </c>
      <c r="Q16" s="52">
        <v>1</v>
      </c>
      <c r="R16" s="53">
        <v>10</v>
      </c>
      <c r="S16" s="54">
        <f t="shared" si="3"/>
        <v>36</v>
      </c>
      <c r="T16" s="55">
        <v>1</v>
      </c>
      <c r="U16" s="56">
        <v>11</v>
      </c>
      <c r="V16" s="57">
        <f t="shared" si="4"/>
        <v>35</v>
      </c>
      <c r="W16" s="58">
        <v>1</v>
      </c>
      <c r="X16" s="59">
        <v>5</v>
      </c>
      <c r="Y16" s="60">
        <f t="shared" si="5"/>
        <v>42</v>
      </c>
      <c r="Z16" s="61">
        <v>1</v>
      </c>
      <c r="AA16" s="62">
        <v>6</v>
      </c>
      <c r="AB16" s="63">
        <f t="shared" si="6"/>
        <v>40</v>
      </c>
      <c r="AC16" s="119"/>
      <c r="AD16" s="120" t="str">
        <f t="shared" si="7"/>
        <v xml:space="preserve"> </v>
      </c>
      <c r="AE16" s="121">
        <f t="shared" si="8"/>
        <v>0</v>
      </c>
      <c r="AF16" s="39">
        <f t="shared" si="9"/>
        <v>155</v>
      </c>
      <c r="AG16" s="64">
        <f t="shared" si="10"/>
        <v>6</v>
      </c>
      <c r="AH16" s="39">
        <f t="shared" si="11"/>
        <v>155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0">
        <v>6</v>
      </c>
      <c r="BF16" s="120"/>
      <c r="BH16" t="s">
        <v>0</v>
      </c>
    </row>
    <row r="17" spans="1:58" x14ac:dyDescent="0.2">
      <c r="A17" s="38">
        <v>7</v>
      </c>
      <c r="B17" s="39">
        <f t="shared" si="0"/>
        <v>268</v>
      </c>
      <c r="C17" s="40">
        <v>306</v>
      </c>
      <c r="D17" s="41" t="s">
        <v>200</v>
      </c>
      <c r="E17" s="42" t="s">
        <v>95</v>
      </c>
      <c r="F17" s="42" t="s">
        <v>148</v>
      </c>
      <c r="G17" s="42" t="s">
        <v>97</v>
      </c>
      <c r="H17" s="43">
        <v>1</v>
      </c>
      <c r="I17" s="44">
        <v>7</v>
      </c>
      <c r="J17" s="45">
        <v>39</v>
      </c>
      <c r="K17" s="46">
        <v>1</v>
      </c>
      <c r="L17" s="47">
        <v>8</v>
      </c>
      <c r="M17" s="48">
        <f t="shared" si="1"/>
        <v>38</v>
      </c>
      <c r="N17" s="49">
        <v>1</v>
      </c>
      <c r="O17" s="50">
        <v>7</v>
      </c>
      <c r="P17" s="51">
        <f t="shared" si="2"/>
        <v>39</v>
      </c>
      <c r="Q17" s="52">
        <v>1</v>
      </c>
      <c r="R17" s="53">
        <v>8</v>
      </c>
      <c r="S17" s="54">
        <f t="shared" si="3"/>
        <v>38</v>
      </c>
      <c r="T17" s="55">
        <v>1</v>
      </c>
      <c r="U17" s="56">
        <v>9</v>
      </c>
      <c r="V17" s="57">
        <f t="shared" si="4"/>
        <v>37</v>
      </c>
      <c r="W17" s="58">
        <v>1</v>
      </c>
      <c r="X17" s="59">
        <v>8</v>
      </c>
      <c r="Y17" s="60">
        <f t="shared" si="5"/>
        <v>38</v>
      </c>
      <c r="Z17" s="61">
        <v>1</v>
      </c>
      <c r="AA17" s="62">
        <v>7</v>
      </c>
      <c r="AB17" s="63">
        <f t="shared" si="6"/>
        <v>39</v>
      </c>
      <c r="AC17" s="119"/>
      <c r="AD17" s="120" t="str">
        <f t="shared" si="7"/>
        <v xml:space="preserve"> </v>
      </c>
      <c r="AE17" s="121">
        <f t="shared" si="8"/>
        <v>0</v>
      </c>
      <c r="AF17" s="39">
        <f t="shared" si="9"/>
        <v>268</v>
      </c>
      <c r="AG17" s="64">
        <f t="shared" si="10"/>
        <v>7</v>
      </c>
      <c r="AH17" s="39">
        <f t="shared" si="11"/>
        <v>268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0">
        <v>7</v>
      </c>
      <c r="BF17" s="120"/>
    </row>
    <row r="18" spans="1:58" x14ac:dyDescent="0.2">
      <c r="A18" s="38">
        <v>8</v>
      </c>
      <c r="B18" s="39">
        <f t="shared" si="0"/>
        <v>90</v>
      </c>
      <c r="C18" s="40">
        <v>325</v>
      </c>
      <c r="D18" s="41" t="s">
        <v>208</v>
      </c>
      <c r="E18" s="42" t="s">
        <v>95</v>
      </c>
      <c r="F18" s="42" t="s">
        <v>128</v>
      </c>
      <c r="G18" s="42" t="s">
        <v>102</v>
      </c>
      <c r="H18" s="43">
        <v>1</v>
      </c>
      <c r="I18" s="44">
        <v>13</v>
      </c>
      <c r="J18" s="45">
        <v>33</v>
      </c>
      <c r="K18" s="46"/>
      <c r="L18" s="47" t="str">
        <f>IF(SUMIF(AN$11:AN$97,$C18,AM$11:AM$97)=0," ",SUMIF(AN$11:AN$97,$C18,AM$11:AM$97))</f>
        <v xml:space="preserve"> </v>
      </c>
      <c r="M18" s="48">
        <f t="shared" si="1"/>
        <v>0</v>
      </c>
      <c r="N18" s="49"/>
      <c r="O18" s="50" t="str">
        <f>IF(SUMIF(AQ$11:AQ$97,$C18,AP$11:AP$97)=0," ",SUMIF(AQ$11:AQ$97,$C18,AP$11:AP$97))</f>
        <v xml:space="preserve"> </v>
      </c>
      <c r="P18" s="51">
        <f t="shared" si="2"/>
        <v>0</v>
      </c>
      <c r="Q18" s="52">
        <v>1</v>
      </c>
      <c r="R18" s="53">
        <v>27</v>
      </c>
      <c r="S18" s="54">
        <f t="shared" si="3"/>
        <v>19</v>
      </c>
      <c r="T18" s="55"/>
      <c r="U18" s="56" t="str">
        <f>IF(SUMIF(AW$11:AW$97,$C18,AV$11:AV$97)=0," ",SUMIF(AW$11:AW$97,$C18,AV$11:AV$97))</f>
        <v xml:space="preserve"> </v>
      </c>
      <c r="V18" s="57">
        <f t="shared" si="4"/>
        <v>0</v>
      </c>
      <c r="W18" s="58"/>
      <c r="X18" s="59" t="s">
        <v>0</v>
      </c>
      <c r="Y18" s="60">
        <f t="shared" si="5"/>
        <v>0</v>
      </c>
      <c r="Z18" s="61">
        <v>1</v>
      </c>
      <c r="AA18" s="62">
        <v>8</v>
      </c>
      <c r="AB18" s="63">
        <f t="shared" si="6"/>
        <v>38</v>
      </c>
      <c r="AC18" s="119"/>
      <c r="AD18" s="120" t="str">
        <f t="shared" si="7"/>
        <v xml:space="preserve"> </v>
      </c>
      <c r="AE18" s="121">
        <f t="shared" si="8"/>
        <v>0</v>
      </c>
      <c r="AF18" s="39">
        <f t="shared" si="9"/>
        <v>90</v>
      </c>
      <c r="AG18" s="64">
        <f t="shared" si="10"/>
        <v>8</v>
      </c>
      <c r="AH18" s="39">
        <f t="shared" si="11"/>
        <v>90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0">
        <v>8</v>
      </c>
      <c r="BF18" s="120"/>
    </row>
    <row r="19" spans="1:58" x14ac:dyDescent="0.2">
      <c r="A19" s="38">
        <v>9</v>
      </c>
      <c r="B19" s="39">
        <f t="shared" si="0"/>
        <v>210</v>
      </c>
      <c r="C19" s="40">
        <v>310</v>
      </c>
      <c r="D19" s="41" t="s">
        <v>220</v>
      </c>
      <c r="E19" s="42" t="s">
        <v>95</v>
      </c>
      <c r="F19" s="42" t="s">
        <v>99</v>
      </c>
      <c r="G19" s="42" t="s">
        <v>356</v>
      </c>
      <c r="H19" s="43">
        <v>1</v>
      </c>
      <c r="I19" s="44">
        <v>23</v>
      </c>
      <c r="J19" s="45">
        <v>23</v>
      </c>
      <c r="K19" s="46">
        <v>1</v>
      </c>
      <c r="L19" s="47">
        <v>25</v>
      </c>
      <c r="M19" s="48">
        <f t="shared" si="1"/>
        <v>21</v>
      </c>
      <c r="N19" s="49">
        <v>1</v>
      </c>
      <c r="O19" s="50">
        <v>10</v>
      </c>
      <c r="P19" s="51">
        <f t="shared" si="2"/>
        <v>36</v>
      </c>
      <c r="Q19" s="52">
        <v>1</v>
      </c>
      <c r="R19" s="53">
        <v>11</v>
      </c>
      <c r="S19" s="54">
        <f t="shared" si="3"/>
        <v>35</v>
      </c>
      <c r="T19" s="55">
        <v>1</v>
      </c>
      <c r="U19" s="56">
        <v>19</v>
      </c>
      <c r="V19" s="57">
        <f t="shared" si="4"/>
        <v>27</v>
      </c>
      <c r="W19" s="58">
        <v>1</v>
      </c>
      <c r="X19" s="59">
        <v>15</v>
      </c>
      <c r="Y19" s="60">
        <f t="shared" si="5"/>
        <v>31</v>
      </c>
      <c r="Z19" s="61">
        <v>1</v>
      </c>
      <c r="AA19" s="62">
        <v>9</v>
      </c>
      <c r="AB19" s="63">
        <f t="shared" si="6"/>
        <v>37</v>
      </c>
      <c r="AC19" s="119"/>
      <c r="AD19" s="120" t="str">
        <f t="shared" si="7"/>
        <v xml:space="preserve"> </v>
      </c>
      <c r="AE19" s="121">
        <f t="shared" si="8"/>
        <v>0</v>
      </c>
      <c r="AF19" s="39">
        <f t="shared" si="9"/>
        <v>210</v>
      </c>
      <c r="AG19" s="64">
        <f t="shared" si="10"/>
        <v>9</v>
      </c>
      <c r="AH19" s="39">
        <f t="shared" si="11"/>
        <v>210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0">
        <v>9</v>
      </c>
      <c r="BF19" s="120"/>
    </row>
    <row r="20" spans="1:58" x14ac:dyDescent="0.2">
      <c r="A20" s="38">
        <v>10</v>
      </c>
      <c r="B20" s="39">
        <f t="shared" si="0"/>
        <v>199</v>
      </c>
      <c r="C20" s="40">
        <v>313</v>
      </c>
      <c r="D20" s="41" t="s">
        <v>216</v>
      </c>
      <c r="E20" s="42" t="s">
        <v>95</v>
      </c>
      <c r="F20" s="42" t="s">
        <v>155</v>
      </c>
      <c r="G20" s="42" t="s">
        <v>97</v>
      </c>
      <c r="H20" s="43">
        <v>1</v>
      </c>
      <c r="I20" s="44">
        <v>19</v>
      </c>
      <c r="J20" s="45">
        <v>27</v>
      </c>
      <c r="K20" s="46">
        <v>1</v>
      </c>
      <c r="L20" s="47">
        <v>17</v>
      </c>
      <c r="M20" s="48">
        <f t="shared" si="1"/>
        <v>29</v>
      </c>
      <c r="N20" s="49">
        <v>1</v>
      </c>
      <c r="O20" s="50">
        <v>18</v>
      </c>
      <c r="P20" s="51">
        <f t="shared" si="2"/>
        <v>28</v>
      </c>
      <c r="Q20" s="52">
        <v>1</v>
      </c>
      <c r="R20" s="53">
        <v>21</v>
      </c>
      <c r="S20" s="54">
        <f t="shared" si="3"/>
        <v>25</v>
      </c>
      <c r="T20" s="55">
        <v>1</v>
      </c>
      <c r="U20" s="56">
        <v>28</v>
      </c>
      <c r="V20" s="57">
        <f t="shared" si="4"/>
        <v>18</v>
      </c>
      <c r="W20" s="58">
        <v>1</v>
      </c>
      <c r="X20" s="59">
        <v>10</v>
      </c>
      <c r="Y20" s="60">
        <f t="shared" si="5"/>
        <v>36</v>
      </c>
      <c r="Z20" s="61">
        <v>1</v>
      </c>
      <c r="AA20" s="62">
        <v>10</v>
      </c>
      <c r="AB20" s="63">
        <f t="shared" si="6"/>
        <v>36</v>
      </c>
      <c r="AC20" s="119"/>
      <c r="AD20" s="120" t="str">
        <f t="shared" si="7"/>
        <v xml:space="preserve"> </v>
      </c>
      <c r="AE20" s="121">
        <f t="shared" si="8"/>
        <v>0</v>
      </c>
      <c r="AF20" s="39">
        <f t="shared" si="9"/>
        <v>199</v>
      </c>
      <c r="AG20" s="64">
        <f t="shared" si="10"/>
        <v>10</v>
      </c>
      <c r="AH20" s="39">
        <f t="shared" si="11"/>
        <v>199</v>
      </c>
      <c r="AI20" s="123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0">
        <v>10</v>
      </c>
      <c r="BF20" s="120"/>
    </row>
    <row r="21" spans="1:58" x14ac:dyDescent="0.2">
      <c r="A21" s="38">
        <v>11</v>
      </c>
      <c r="B21" s="39">
        <f t="shared" si="0"/>
        <v>135</v>
      </c>
      <c r="C21" s="40">
        <v>321</v>
      </c>
      <c r="D21" s="41" t="s">
        <v>217</v>
      </c>
      <c r="E21" s="42" t="s">
        <v>95</v>
      </c>
      <c r="F21" s="42" t="s">
        <v>101</v>
      </c>
      <c r="G21" s="42" t="s">
        <v>102</v>
      </c>
      <c r="H21" s="43">
        <v>1</v>
      </c>
      <c r="I21" s="44">
        <v>20</v>
      </c>
      <c r="J21" s="45">
        <v>26</v>
      </c>
      <c r="K21" s="46">
        <v>1</v>
      </c>
      <c r="L21" s="47">
        <v>19</v>
      </c>
      <c r="M21" s="48">
        <f t="shared" si="1"/>
        <v>27</v>
      </c>
      <c r="N21" s="49"/>
      <c r="O21" s="50" t="str">
        <f>IF(SUMIF(AQ$11:AQ$97,$C21,AP$11:AP$97)=0," ",SUMIF(AQ$11:AQ$97,$C21,AP$11:AP$97))</f>
        <v xml:space="preserve"> </v>
      </c>
      <c r="P21" s="51">
        <f t="shared" si="2"/>
        <v>0</v>
      </c>
      <c r="Q21" s="52">
        <v>1</v>
      </c>
      <c r="R21" s="53">
        <v>23</v>
      </c>
      <c r="S21" s="54">
        <f t="shared" si="3"/>
        <v>23</v>
      </c>
      <c r="T21" s="55">
        <v>1</v>
      </c>
      <c r="U21" s="56">
        <v>22</v>
      </c>
      <c r="V21" s="57">
        <f t="shared" si="4"/>
        <v>24</v>
      </c>
      <c r="W21" s="58"/>
      <c r="X21" s="59" t="s">
        <v>0</v>
      </c>
      <c r="Y21" s="60">
        <f t="shared" si="5"/>
        <v>0</v>
      </c>
      <c r="Z21" s="61">
        <v>1</v>
      </c>
      <c r="AA21" s="62">
        <v>11</v>
      </c>
      <c r="AB21" s="63">
        <f t="shared" si="6"/>
        <v>35</v>
      </c>
      <c r="AC21" s="119"/>
      <c r="AD21" s="120" t="str">
        <f t="shared" si="7"/>
        <v xml:space="preserve"> </v>
      </c>
      <c r="AE21" s="121">
        <f t="shared" si="8"/>
        <v>0</v>
      </c>
      <c r="AF21" s="39">
        <f t="shared" si="9"/>
        <v>135</v>
      </c>
      <c r="AG21" s="64">
        <f t="shared" si="10"/>
        <v>11</v>
      </c>
      <c r="AH21" s="39">
        <f t="shared" si="11"/>
        <v>135</v>
      </c>
      <c r="AI21" s="123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0">
        <v>11</v>
      </c>
      <c r="BF21" s="120"/>
    </row>
    <row r="22" spans="1:58" x14ac:dyDescent="0.2">
      <c r="A22" s="38">
        <v>12</v>
      </c>
      <c r="B22" s="39">
        <f t="shared" si="0"/>
        <v>187</v>
      </c>
      <c r="C22" s="40">
        <v>380</v>
      </c>
      <c r="D22" s="151" t="s">
        <v>209</v>
      </c>
      <c r="E22" s="152" t="s">
        <v>112</v>
      </c>
      <c r="F22" s="152" t="s">
        <v>210</v>
      </c>
      <c r="G22" s="152" t="s">
        <v>356</v>
      </c>
      <c r="H22" s="43">
        <v>1</v>
      </c>
      <c r="I22" s="44">
        <v>14</v>
      </c>
      <c r="J22" s="45">
        <v>32</v>
      </c>
      <c r="K22" s="46"/>
      <c r="L22" s="47" t="str">
        <f>IF(SUMIF(AN$11:AN$97,$C22,AM$11:AM$97)=0," ",SUMIF(AN$11:AN$97,$C22,AM$11:AM$97))</f>
        <v xml:space="preserve"> </v>
      </c>
      <c r="M22" s="48">
        <f t="shared" si="1"/>
        <v>0</v>
      </c>
      <c r="N22" s="49">
        <v>1</v>
      </c>
      <c r="O22" s="50">
        <v>12</v>
      </c>
      <c r="P22" s="51">
        <f t="shared" si="2"/>
        <v>34</v>
      </c>
      <c r="Q22" s="52">
        <v>1</v>
      </c>
      <c r="R22" s="53">
        <v>16</v>
      </c>
      <c r="S22" s="54">
        <f t="shared" si="3"/>
        <v>30</v>
      </c>
      <c r="T22" s="55">
        <v>1</v>
      </c>
      <c r="U22" s="56">
        <v>21</v>
      </c>
      <c r="V22" s="57">
        <f t="shared" si="4"/>
        <v>25</v>
      </c>
      <c r="W22" s="58">
        <v>1</v>
      </c>
      <c r="X22" s="59">
        <v>14</v>
      </c>
      <c r="Y22" s="60">
        <f t="shared" si="5"/>
        <v>32</v>
      </c>
      <c r="Z22" s="61">
        <v>1</v>
      </c>
      <c r="AA22" s="62">
        <v>12</v>
      </c>
      <c r="AB22" s="63">
        <f t="shared" si="6"/>
        <v>34</v>
      </c>
      <c r="AC22" s="119"/>
      <c r="AD22" s="120" t="str">
        <f t="shared" si="7"/>
        <v xml:space="preserve"> </v>
      </c>
      <c r="AE22" s="121">
        <f t="shared" si="8"/>
        <v>0</v>
      </c>
      <c r="AF22" s="39">
        <f t="shared" si="9"/>
        <v>187</v>
      </c>
      <c r="AG22" s="64">
        <f t="shared" si="10"/>
        <v>12</v>
      </c>
      <c r="AH22" s="39">
        <f t="shared" si="11"/>
        <v>187</v>
      </c>
      <c r="AI22" s="123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0">
        <v>12</v>
      </c>
      <c r="BF22" s="120"/>
    </row>
    <row r="23" spans="1:58" x14ac:dyDescent="0.2">
      <c r="A23" s="38">
        <v>13</v>
      </c>
      <c r="B23" s="39">
        <f t="shared" si="0"/>
        <v>222</v>
      </c>
      <c r="C23" s="40">
        <v>308</v>
      </c>
      <c r="D23" s="41" t="s">
        <v>219</v>
      </c>
      <c r="E23" s="42" t="s">
        <v>95</v>
      </c>
      <c r="F23" s="42" t="s">
        <v>99</v>
      </c>
      <c r="G23" s="42" t="s">
        <v>356</v>
      </c>
      <c r="H23" s="43">
        <v>1</v>
      </c>
      <c r="I23" s="44">
        <v>22</v>
      </c>
      <c r="J23" s="45">
        <v>24</v>
      </c>
      <c r="K23" s="46">
        <v>1</v>
      </c>
      <c r="L23" s="47">
        <v>12</v>
      </c>
      <c r="M23" s="48">
        <f t="shared" si="1"/>
        <v>34</v>
      </c>
      <c r="N23" s="49">
        <v>1</v>
      </c>
      <c r="O23" s="50">
        <v>11</v>
      </c>
      <c r="P23" s="51">
        <f t="shared" si="2"/>
        <v>35</v>
      </c>
      <c r="Q23" s="52">
        <v>1</v>
      </c>
      <c r="R23" s="53">
        <v>18</v>
      </c>
      <c r="S23" s="54">
        <f t="shared" si="3"/>
        <v>28</v>
      </c>
      <c r="T23" s="55">
        <v>1</v>
      </c>
      <c r="U23" s="56">
        <v>15</v>
      </c>
      <c r="V23" s="57">
        <f t="shared" si="4"/>
        <v>31</v>
      </c>
      <c r="W23" s="58">
        <v>1</v>
      </c>
      <c r="X23" s="59">
        <v>9</v>
      </c>
      <c r="Y23" s="60">
        <f t="shared" si="5"/>
        <v>37</v>
      </c>
      <c r="Z23" s="61">
        <v>1</v>
      </c>
      <c r="AA23" s="62">
        <v>13</v>
      </c>
      <c r="AB23" s="63">
        <f t="shared" si="6"/>
        <v>33</v>
      </c>
      <c r="AC23" s="119"/>
      <c r="AD23" s="120" t="str">
        <f t="shared" si="7"/>
        <v xml:space="preserve"> </v>
      </c>
      <c r="AE23" s="121">
        <f t="shared" si="8"/>
        <v>0</v>
      </c>
      <c r="AF23" s="39">
        <f t="shared" si="9"/>
        <v>222</v>
      </c>
      <c r="AG23" s="64">
        <f t="shared" si="10"/>
        <v>13</v>
      </c>
      <c r="AH23" s="39">
        <f t="shared" si="11"/>
        <v>222</v>
      </c>
      <c r="AI23" s="123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0">
        <v>13</v>
      </c>
      <c r="BF23" s="120"/>
    </row>
    <row r="24" spans="1:58" x14ac:dyDescent="0.2">
      <c r="A24" s="38">
        <v>14</v>
      </c>
      <c r="B24" s="39">
        <f t="shared" si="0"/>
        <v>112</v>
      </c>
      <c r="C24" s="40">
        <v>383</v>
      </c>
      <c r="D24" s="151" t="s">
        <v>334</v>
      </c>
      <c r="E24" s="152" t="s">
        <v>112</v>
      </c>
      <c r="F24" s="152" t="s">
        <v>332</v>
      </c>
      <c r="G24" s="152" t="s">
        <v>356</v>
      </c>
      <c r="H24" s="43"/>
      <c r="I24" s="44" t="str">
        <f>IF(SUMIF(AK$11:AK$97,$C24,AJ$11:AJ$97)=0," ",SUMIF(AK$11:AK$97,$C24,AJ$11:AJ$97))</f>
        <v xml:space="preserve"> </v>
      </c>
      <c r="J24" s="45">
        <f>IF(I24=" ",0,IF(I24=1,50,IF(I24=2,48,IF(I24=3,46,IF(I24=4,44,IF(I24=5,42,IF(AND(I24&gt;5,I24&lt;45),46-I24,2)))))))</f>
        <v>0</v>
      </c>
      <c r="K24" s="46"/>
      <c r="L24" s="47" t="str">
        <f>IF(SUMIF(AN$11:AN$97,$C24,AM$11:AM$97)=0," ",SUMIF(AN$11:AN$97,$C24,AM$11:AM$97))</f>
        <v xml:space="preserve"> </v>
      </c>
      <c r="M24" s="48">
        <f t="shared" si="1"/>
        <v>0</v>
      </c>
      <c r="N24" s="49"/>
      <c r="O24" s="50" t="str">
        <f>IF(SUMIF(AQ$11:AQ$97,$C24,AP$11:AP$97)=0," ",SUMIF(AQ$11:AQ$97,$C24,AP$11:AP$97))</f>
        <v xml:space="preserve"> </v>
      </c>
      <c r="P24" s="51">
        <f t="shared" si="2"/>
        <v>0</v>
      </c>
      <c r="Q24" s="52">
        <v>1</v>
      </c>
      <c r="R24" s="53">
        <v>22</v>
      </c>
      <c r="S24" s="54">
        <f t="shared" si="3"/>
        <v>24</v>
      </c>
      <c r="T24" s="55">
        <v>1</v>
      </c>
      <c r="U24" s="56">
        <v>20</v>
      </c>
      <c r="V24" s="57">
        <f t="shared" si="4"/>
        <v>26</v>
      </c>
      <c r="W24" s="58">
        <v>1</v>
      </c>
      <c r="X24" s="59">
        <v>16</v>
      </c>
      <c r="Y24" s="60">
        <f t="shared" si="5"/>
        <v>30</v>
      </c>
      <c r="Z24" s="61">
        <v>1</v>
      </c>
      <c r="AA24" s="62">
        <v>14</v>
      </c>
      <c r="AB24" s="63">
        <f t="shared" si="6"/>
        <v>32</v>
      </c>
      <c r="AC24" s="119"/>
      <c r="AD24" s="120" t="str">
        <f t="shared" si="7"/>
        <v xml:space="preserve"> </v>
      </c>
      <c r="AE24" s="121">
        <f t="shared" si="8"/>
        <v>0</v>
      </c>
      <c r="AF24" s="39">
        <f t="shared" si="9"/>
        <v>112</v>
      </c>
      <c r="AG24" s="64">
        <f t="shared" si="10"/>
        <v>14</v>
      </c>
      <c r="AH24" s="39">
        <f t="shared" si="11"/>
        <v>112</v>
      </c>
      <c r="AI24" s="123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0">
        <v>14</v>
      </c>
      <c r="BF24" s="120"/>
    </row>
    <row r="25" spans="1:58" x14ac:dyDescent="0.2">
      <c r="A25" s="38">
        <v>15</v>
      </c>
      <c r="B25" s="39">
        <f t="shared" si="0"/>
        <v>31</v>
      </c>
      <c r="C25" s="40">
        <v>384</v>
      </c>
      <c r="D25" s="151" t="s">
        <v>377</v>
      </c>
      <c r="E25" s="152" t="s">
        <v>112</v>
      </c>
      <c r="F25" s="152" t="s">
        <v>195</v>
      </c>
      <c r="G25" s="152" t="s">
        <v>97</v>
      </c>
      <c r="H25" s="43"/>
      <c r="I25" s="44" t="str">
        <f>IF(SUMIF(AK$11:AK$97,$C25,AJ$11:AJ$97)=0," ",SUMIF(AK$11:AK$97,$C25,AJ$11:AJ$97))</f>
        <v xml:space="preserve"> </v>
      </c>
      <c r="J25" s="45">
        <f>IF(I25=" ",0,IF(I25=1,50,IF(I25=2,48,IF(I25=3,46,IF(I25=4,44,IF(I25=5,42,IF(AND(I25&gt;5,I25&lt;45),46-I25,2)))))))</f>
        <v>0</v>
      </c>
      <c r="K25" s="46"/>
      <c r="L25" s="47" t="str">
        <f>IF(SUMIF(AN$11:AN$97,$C25,AM$11:AM$97)=0," ",SUMIF(AN$11:AN$97,$C25,AM$11:AM$97))</f>
        <v xml:space="preserve"> </v>
      </c>
      <c r="M25" s="48">
        <f t="shared" si="1"/>
        <v>0</v>
      </c>
      <c r="N25" s="49"/>
      <c r="O25" s="50" t="str">
        <f>IF(SUMIF(AQ$11:AQ$97,$C25,AP$11:AP$97)=0," ",SUMIF(AQ$11:AQ$97,$C25,AP$11:AP$97))</f>
        <v xml:space="preserve"> </v>
      </c>
      <c r="P25" s="51">
        <f t="shared" si="2"/>
        <v>0</v>
      </c>
      <c r="Q25" s="52"/>
      <c r="R25" s="53" t="str">
        <f>IF(SUMIF(AT$11:AT$97,$C25,AS$11:AS$97)=0," ",SUMIF(AT$11:AT$97,$C25,AS$11:AS$97))</f>
        <v xml:space="preserve"> </v>
      </c>
      <c r="S25" s="54">
        <f t="shared" si="3"/>
        <v>0</v>
      </c>
      <c r="T25" s="55"/>
      <c r="U25" s="56" t="str">
        <f>IF(SUMIF(AW$11:AW$97,$C25,AV$11:AV$97)=0," ",SUMIF(AW$11:AW$97,$C25,AV$11:AV$97))</f>
        <v xml:space="preserve"> </v>
      </c>
      <c r="V25" s="57">
        <f t="shared" si="4"/>
        <v>0</v>
      </c>
      <c r="W25" s="58"/>
      <c r="X25" s="59" t="str">
        <f>IF(SUMIF(AZ$11:AZ$97,$C25,AY$11:AY$97)=0," ",SUMIF(AZ$11:AZ$97,$C25,AY$11:AY$97))</f>
        <v xml:space="preserve"> </v>
      </c>
      <c r="Y25" s="60">
        <f t="shared" si="5"/>
        <v>0</v>
      </c>
      <c r="Z25" s="61">
        <v>1</v>
      </c>
      <c r="AA25" s="62">
        <v>15</v>
      </c>
      <c r="AB25" s="63">
        <f t="shared" si="6"/>
        <v>31</v>
      </c>
      <c r="AC25" s="119"/>
      <c r="AD25" s="120" t="str">
        <f t="shared" si="7"/>
        <v xml:space="preserve"> </v>
      </c>
      <c r="AE25" s="121">
        <f t="shared" si="8"/>
        <v>0</v>
      </c>
      <c r="AF25" s="39">
        <f t="shared" si="9"/>
        <v>31</v>
      </c>
      <c r="AG25" s="64">
        <f t="shared" si="10"/>
        <v>15</v>
      </c>
      <c r="AH25" s="39">
        <f t="shared" si="11"/>
        <v>31</v>
      </c>
      <c r="AI25" s="123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0">
        <v>15</v>
      </c>
      <c r="BF25" s="120"/>
    </row>
    <row r="26" spans="1:58" x14ac:dyDescent="0.2">
      <c r="A26" s="38">
        <v>16</v>
      </c>
      <c r="B26" s="39">
        <f t="shared" si="0"/>
        <v>198</v>
      </c>
      <c r="C26" s="40">
        <v>312</v>
      </c>
      <c r="D26" s="41" t="s">
        <v>214</v>
      </c>
      <c r="E26" s="42" t="s">
        <v>95</v>
      </c>
      <c r="F26" s="42" t="s">
        <v>155</v>
      </c>
      <c r="G26" s="42" t="s">
        <v>97</v>
      </c>
      <c r="H26" s="43">
        <v>1</v>
      </c>
      <c r="I26" s="44">
        <v>17</v>
      </c>
      <c r="J26" s="45">
        <v>29</v>
      </c>
      <c r="K26" s="46">
        <v>1</v>
      </c>
      <c r="L26" s="47">
        <v>14</v>
      </c>
      <c r="M26" s="48">
        <f t="shared" si="1"/>
        <v>32</v>
      </c>
      <c r="N26" s="49">
        <v>1</v>
      </c>
      <c r="O26" s="50">
        <v>17</v>
      </c>
      <c r="P26" s="51">
        <f t="shared" si="2"/>
        <v>29</v>
      </c>
      <c r="Q26" s="52">
        <v>1</v>
      </c>
      <c r="R26" s="53">
        <v>26</v>
      </c>
      <c r="S26" s="54">
        <f t="shared" si="3"/>
        <v>20</v>
      </c>
      <c r="T26" s="55">
        <v>1</v>
      </c>
      <c r="U26" s="56">
        <v>23</v>
      </c>
      <c r="V26" s="57">
        <f t="shared" si="4"/>
        <v>23</v>
      </c>
      <c r="W26" s="58">
        <v>1</v>
      </c>
      <c r="X26" s="59">
        <v>11</v>
      </c>
      <c r="Y26" s="60">
        <f t="shared" si="5"/>
        <v>35</v>
      </c>
      <c r="Z26" s="61">
        <v>1</v>
      </c>
      <c r="AA26" s="62">
        <v>16</v>
      </c>
      <c r="AB26" s="63">
        <f t="shared" si="6"/>
        <v>30</v>
      </c>
      <c r="AC26" s="119"/>
      <c r="AD26" s="120" t="str">
        <f t="shared" si="7"/>
        <v xml:space="preserve"> </v>
      </c>
      <c r="AE26" s="121">
        <f t="shared" si="8"/>
        <v>0</v>
      </c>
      <c r="AF26" s="39">
        <f t="shared" si="9"/>
        <v>198</v>
      </c>
      <c r="AG26" s="64">
        <f t="shared" si="10"/>
        <v>16</v>
      </c>
      <c r="AH26" s="39">
        <f t="shared" si="11"/>
        <v>198</v>
      </c>
      <c r="AI26" s="123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0">
        <v>16</v>
      </c>
      <c r="BF26" s="120"/>
    </row>
    <row r="27" spans="1:58" x14ac:dyDescent="0.2">
      <c r="A27" s="38">
        <v>17</v>
      </c>
      <c r="B27" s="39">
        <f t="shared" si="0"/>
        <v>97</v>
      </c>
      <c r="C27" s="40">
        <v>324</v>
      </c>
      <c r="D27" s="41" t="s">
        <v>211</v>
      </c>
      <c r="E27" s="42" t="s">
        <v>95</v>
      </c>
      <c r="F27" s="42" t="s">
        <v>212</v>
      </c>
      <c r="G27" s="42" t="s">
        <v>102</v>
      </c>
      <c r="H27" s="43">
        <v>1</v>
      </c>
      <c r="I27" s="44">
        <v>15</v>
      </c>
      <c r="J27" s="45">
        <v>31</v>
      </c>
      <c r="K27" s="46"/>
      <c r="L27" s="47" t="str">
        <f>IF(SUMIF(AN$11:AN$97,$C27,AM$11:AM$97)=0," ",SUMIF(AN$11:AN$97,$C27,AM$11:AM$97))</f>
        <v xml:space="preserve"> </v>
      </c>
      <c r="M27" s="48">
        <f t="shared" si="1"/>
        <v>0</v>
      </c>
      <c r="N27" s="49"/>
      <c r="O27" s="50" t="str">
        <f>IF(SUMIF(AQ$11:AQ$97,$C27,AP$11:AP$97)=0," ",SUMIF(AQ$11:AQ$97,$C27,AP$11:AP$97))</f>
        <v xml:space="preserve"> </v>
      </c>
      <c r="P27" s="51">
        <f t="shared" si="2"/>
        <v>0</v>
      </c>
      <c r="Q27" s="52">
        <v>1</v>
      </c>
      <c r="R27" s="53">
        <v>31</v>
      </c>
      <c r="S27" s="54">
        <f t="shared" si="3"/>
        <v>15</v>
      </c>
      <c r="T27" s="55">
        <v>1</v>
      </c>
      <c r="U27" s="56">
        <v>24</v>
      </c>
      <c r="V27" s="57">
        <f t="shared" si="4"/>
        <v>22</v>
      </c>
      <c r="W27" s="58"/>
      <c r="X27" s="59" t="s">
        <v>0</v>
      </c>
      <c r="Y27" s="60">
        <f t="shared" si="5"/>
        <v>0</v>
      </c>
      <c r="Z27" s="61">
        <v>1</v>
      </c>
      <c r="AA27" s="62">
        <v>17</v>
      </c>
      <c r="AB27" s="63">
        <f t="shared" si="6"/>
        <v>29</v>
      </c>
      <c r="AC27" s="119"/>
      <c r="AD27" s="120" t="str">
        <f t="shared" si="7"/>
        <v xml:space="preserve"> </v>
      </c>
      <c r="AE27" s="121">
        <f t="shared" si="8"/>
        <v>0</v>
      </c>
      <c r="AF27" s="39">
        <f t="shared" si="9"/>
        <v>97</v>
      </c>
      <c r="AG27" s="64">
        <f t="shared" si="10"/>
        <v>17</v>
      </c>
      <c r="AH27" s="39">
        <f t="shared" si="11"/>
        <v>97</v>
      </c>
      <c r="AI27" s="123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0">
        <v>17</v>
      </c>
      <c r="BF27" s="120"/>
    </row>
    <row r="28" spans="1:58" x14ac:dyDescent="0.2">
      <c r="A28" s="38">
        <v>18</v>
      </c>
      <c r="B28" s="39">
        <f t="shared" si="0"/>
        <v>136</v>
      </c>
      <c r="C28" s="40">
        <v>319</v>
      </c>
      <c r="D28" s="41" t="s">
        <v>223</v>
      </c>
      <c r="E28" s="42" t="s">
        <v>95</v>
      </c>
      <c r="F28" s="42" t="s">
        <v>110</v>
      </c>
      <c r="G28" s="42" t="s">
        <v>102</v>
      </c>
      <c r="H28" s="43">
        <v>1</v>
      </c>
      <c r="I28" s="44">
        <v>26</v>
      </c>
      <c r="J28" s="45">
        <v>20</v>
      </c>
      <c r="K28" s="46">
        <v>1</v>
      </c>
      <c r="L28" s="47">
        <v>23</v>
      </c>
      <c r="M28" s="48">
        <f t="shared" si="1"/>
        <v>23</v>
      </c>
      <c r="N28" s="49"/>
      <c r="O28" s="50" t="str">
        <f>IF(SUMIF(AQ$11:AQ$97,$C28,AP$11:AP$97)=0," ",SUMIF(AQ$11:AQ$97,$C28,AP$11:AP$97))</f>
        <v xml:space="preserve"> </v>
      </c>
      <c r="P28" s="51">
        <f t="shared" si="2"/>
        <v>0</v>
      </c>
      <c r="Q28" s="52">
        <v>1</v>
      </c>
      <c r="R28" s="53">
        <v>28</v>
      </c>
      <c r="S28" s="54">
        <f t="shared" si="3"/>
        <v>18</v>
      </c>
      <c r="T28" s="55">
        <v>1</v>
      </c>
      <c r="U28" s="56">
        <v>27</v>
      </c>
      <c r="V28" s="57">
        <f t="shared" si="4"/>
        <v>19</v>
      </c>
      <c r="W28" s="58">
        <v>1</v>
      </c>
      <c r="X28" s="59">
        <v>18</v>
      </c>
      <c r="Y28" s="60">
        <f t="shared" si="5"/>
        <v>28</v>
      </c>
      <c r="Z28" s="61">
        <v>1</v>
      </c>
      <c r="AA28" s="62">
        <v>18</v>
      </c>
      <c r="AB28" s="63">
        <f t="shared" si="6"/>
        <v>28</v>
      </c>
      <c r="AC28" s="119"/>
      <c r="AD28" s="120" t="str">
        <f t="shared" si="7"/>
        <v xml:space="preserve"> </v>
      </c>
      <c r="AE28" s="121">
        <f t="shared" si="8"/>
        <v>0</v>
      </c>
      <c r="AF28" s="39">
        <f t="shared" si="9"/>
        <v>136</v>
      </c>
      <c r="AG28" s="64">
        <f t="shared" si="10"/>
        <v>18</v>
      </c>
      <c r="AH28" s="39">
        <f t="shared" si="11"/>
        <v>136</v>
      </c>
      <c r="AI28" s="123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0">
        <v>18</v>
      </c>
      <c r="BF28" s="120"/>
    </row>
    <row r="29" spans="1:58" x14ac:dyDescent="0.2">
      <c r="A29" s="38">
        <v>19</v>
      </c>
      <c r="B29" s="39">
        <f t="shared" si="0"/>
        <v>137</v>
      </c>
      <c r="C29" s="40">
        <v>317</v>
      </c>
      <c r="D29" s="41" t="s">
        <v>237</v>
      </c>
      <c r="E29" s="42" t="s">
        <v>95</v>
      </c>
      <c r="F29" s="42" t="s">
        <v>238</v>
      </c>
      <c r="G29" s="42" t="s">
        <v>356</v>
      </c>
      <c r="H29" s="43">
        <v>1</v>
      </c>
      <c r="I29" s="44">
        <v>40</v>
      </c>
      <c r="J29" s="45">
        <v>6</v>
      </c>
      <c r="K29" s="46">
        <v>1</v>
      </c>
      <c r="L29" s="47">
        <v>24</v>
      </c>
      <c r="M29" s="48">
        <f t="shared" si="1"/>
        <v>22</v>
      </c>
      <c r="N29" s="49">
        <v>1</v>
      </c>
      <c r="O29" s="50">
        <v>19</v>
      </c>
      <c r="P29" s="51">
        <f t="shared" si="2"/>
        <v>27</v>
      </c>
      <c r="Q29" s="52">
        <v>1</v>
      </c>
      <c r="R29" s="53">
        <v>20</v>
      </c>
      <c r="S29" s="54">
        <f t="shared" si="3"/>
        <v>26</v>
      </c>
      <c r="T29" s="55"/>
      <c r="U29" s="56" t="str">
        <f>IF(SUMIF(AW$11:AW$97,$C29,AV$11:AV$97)=0," ",SUMIF(AW$11:AW$97,$C29,AV$11:AV$97))</f>
        <v xml:space="preserve"> </v>
      </c>
      <c r="V29" s="57">
        <f t="shared" si="4"/>
        <v>0</v>
      </c>
      <c r="W29" s="58">
        <v>1</v>
      </c>
      <c r="X29" s="59">
        <v>17</v>
      </c>
      <c r="Y29" s="60">
        <f t="shared" si="5"/>
        <v>29</v>
      </c>
      <c r="Z29" s="61">
        <v>1</v>
      </c>
      <c r="AA29" s="62">
        <v>19</v>
      </c>
      <c r="AB29" s="63">
        <f t="shared" si="6"/>
        <v>27</v>
      </c>
      <c r="AC29" s="119"/>
      <c r="AD29" s="120" t="str">
        <f t="shared" si="7"/>
        <v xml:space="preserve"> </v>
      </c>
      <c r="AE29" s="121">
        <f t="shared" si="8"/>
        <v>0</v>
      </c>
      <c r="AF29" s="39">
        <f t="shared" si="9"/>
        <v>137</v>
      </c>
      <c r="AG29" s="64">
        <f t="shared" si="10"/>
        <v>19</v>
      </c>
      <c r="AH29" s="39">
        <f t="shared" si="11"/>
        <v>137</v>
      </c>
      <c r="AI29" s="126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0">
        <v>19</v>
      </c>
      <c r="BF29" s="120"/>
    </row>
    <row r="30" spans="1:58" x14ac:dyDescent="0.2">
      <c r="A30" s="38">
        <v>20</v>
      </c>
      <c r="B30" s="39">
        <f t="shared" si="0"/>
        <v>174</v>
      </c>
      <c r="C30" s="40">
        <v>315</v>
      </c>
      <c r="D30" s="41" t="s">
        <v>213</v>
      </c>
      <c r="E30" s="42" t="s">
        <v>95</v>
      </c>
      <c r="F30" s="42" t="s">
        <v>155</v>
      </c>
      <c r="G30" s="42" t="s">
        <v>97</v>
      </c>
      <c r="H30" s="43">
        <v>1</v>
      </c>
      <c r="I30" s="44">
        <v>16</v>
      </c>
      <c r="J30" s="45">
        <v>30</v>
      </c>
      <c r="K30" s="46">
        <v>1</v>
      </c>
      <c r="L30" s="47">
        <v>22</v>
      </c>
      <c r="M30" s="48">
        <f t="shared" si="1"/>
        <v>24</v>
      </c>
      <c r="N30" s="49">
        <v>1</v>
      </c>
      <c r="O30" s="50">
        <v>20</v>
      </c>
      <c r="P30" s="51">
        <f t="shared" si="2"/>
        <v>26</v>
      </c>
      <c r="Q30" s="52">
        <v>1</v>
      </c>
      <c r="R30" s="53">
        <v>24</v>
      </c>
      <c r="S30" s="54">
        <f t="shared" si="3"/>
        <v>22</v>
      </c>
      <c r="T30" s="55">
        <v>1</v>
      </c>
      <c r="U30" s="56">
        <v>25</v>
      </c>
      <c r="V30" s="57">
        <f t="shared" si="4"/>
        <v>21</v>
      </c>
      <c r="W30" s="58">
        <v>1</v>
      </c>
      <c r="X30" s="59">
        <v>21</v>
      </c>
      <c r="Y30" s="60">
        <f t="shared" si="5"/>
        <v>25</v>
      </c>
      <c r="Z30" s="61">
        <v>1</v>
      </c>
      <c r="AA30" s="62">
        <v>20</v>
      </c>
      <c r="AB30" s="63">
        <f t="shared" si="6"/>
        <v>26</v>
      </c>
      <c r="AC30" s="119"/>
      <c r="AD30" s="120" t="str">
        <f t="shared" si="7"/>
        <v xml:space="preserve"> </v>
      </c>
      <c r="AE30" s="121">
        <f t="shared" si="8"/>
        <v>0</v>
      </c>
      <c r="AF30" s="39">
        <f t="shared" si="9"/>
        <v>174</v>
      </c>
      <c r="AG30" s="64">
        <f t="shared" si="10"/>
        <v>20</v>
      </c>
      <c r="AH30" s="39">
        <f t="shared" si="11"/>
        <v>174</v>
      </c>
      <c r="AI30" s="123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0">
        <v>20</v>
      </c>
      <c r="BF30" s="120"/>
    </row>
    <row r="31" spans="1:58" x14ac:dyDescent="0.2">
      <c r="A31" s="38">
        <v>21</v>
      </c>
      <c r="B31" s="39">
        <f t="shared" si="0"/>
        <v>132</v>
      </c>
      <c r="C31" s="40">
        <v>320</v>
      </c>
      <c r="D31" s="41" t="s">
        <v>229</v>
      </c>
      <c r="E31" s="42" t="s">
        <v>95</v>
      </c>
      <c r="F31" s="42" t="s">
        <v>110</v>
      </c>
      <c r="G31" s="42" t="s">
        <v>102</v>
      </c>
      <c r="H31" s="43">
        <v>1</v>
      </c>
      <c r="I31" s="44">
        <v>33</v>
      </c>
      <c r="J31" s="45">
        <v>13</v>
      </c>
      <c r="K31" s="46">
        <v>1</v>
      </c>
      <c r="L31" s="47">
        <v>30</v>
      </c>
      <c r="M31" s="48">
        <f t="shared" si="1"/>
        <v>16</v>
      </c>
      <c r="N31" s="49">
        <v>1</v>
      </c>
      <c r="O31" s="50">
        <v>26</v>
      </c>
      <c r="P31" s="51">
        <f t="shared" si="2"/>
        <v>20</v>
      </c>
      <c r="Q31" s="52">
        <v>1</v>
      </c>
      <c r="R31" s="53">
        <v>29</v>
      </c>
      <c r="S31" s="54">
        <f t="shared" si="3"/>
        <v>17</v>
      </c>
      <c r="T31" s="55">
        <v>1</v>
      </c>
      <c r="U31" s="56">
        <v>31</v>
      </c>
      <c r="V31" s="57">
        <f t="shared" si="4"/>
        <v>15</v>
      </c>
      <c r="W31" s="58">
        <v>1</v>
      </c>
      <c r="X31" s="59">
        <v>20</v>
      </c>
      <c r="Y31" s="60">
        <f t="shared" si="5"/>
        <v>26</v>
      </c>
      <c r="Z31" s="61">
        <v>1</v>
      </c>
      <c r="AA31" s="62">
        <v>21</v>
      </c>
      <c r="AB31" s="63">
        <f t="shared" si="6"/>
        <v>25</v>
      </c>
      <c r="AC31" s="119"/>
      <c r="AD31" s="120" t="str">
        <f t="shared" si="7"/>
        <v xml:space="preserve"> </v>
      </c>
      <c r="AE31" s="121">
        <f t="shared" si="8"/>
        <v>0</v>
      </c>
      <c r="AF31" s="39">
        <f t="shared" si="9"/>
        <v>132</v>
      </c>
      <c r="AG31" s="64">
        <f t="shared" si="10"/>
        <v>21</v>
      </c>
      <c r="AH31" s="39">
        <f t="shared" si="11"/>
        <v>132</v>
      </c>
      <c r="AI31" s="123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0">
        <v>21</v>
      </c>
      <c r="BF31" s="120"/>
    </row>
    <row r="32" spans="1:58" x14ac:dyDescent="0.2">
      <c r="A32" s="38">
        <v>22</v>
      </c>
      <c r="B32" s="39">
        <f t="shared" si="0"/>
        <v>219</v>
      </c>
      <c r="C32" s="40">
        <v>307</v>
      </c>
      <c r="D32" s="41" t="s">
        <v>204</v>
      </c>
      <c r="E32" s="42" t="s">
        <v>95</v>
      </c>
      <c r="F32" s="42" t="s">
        <v>155</v>
      </c>
      <c r="G32" s="42" t="s">
        <v>97</v>
      </c>
      <c r="H32" s="43">
        <v>1</v>
      </c>
      <c r="I32" s="44">
        <v>10</v>
      </c>
      <c r="J32" s="45">
        <v>36</v>
      </c>
      <c r="K32" s="46">
        <v>1</v>
      </c>
      <c r="L32" s="47">
        <v>13</v>
      </c>
      <c r="M32" s="48">
        <f t="shared" si="1"/>
        <v>33</v>
      </c>
      <c r="N32" s="49">
        <v>1</v>
      </c>
      <c r="O32" s="50">
        <v>16</v>
      </c>
      <c r="P32" s="51">
        <f t="shared" si="2"/>
        <v>30</v>
      </c>
      <c r="Q32" s="52">
        <v>1</v>
      </c>
      <c r="R32" s="53">
        <v>14</v>
      </c>
      <c r="S32" s="54">
        <f t="shared" si="3"/>
        <v>32</v>
      </c>
      <c r="T32" s="55">
        <v>1</v>
      </c>
      <c r="U32" s="56">
        <v>16</v>
      </c>
      <c r="V32" s="57">
        <f t="shared" si="4"/>
        <v>30</v>
      </c>
      <c r="W32" s="58">
        <v>1</v>
      </c>
      <c r="X32" s="59">
        <v>12</v>
      </c>
      <c r="Y32" s="60">
        <f t="shared" si="5"/>
        <v>34</v>
      </c>
      <c r="Z32" s="61">
        <v>1</v>
      </c>
      <c r="AA32" s="62">
        <v>22</v>
      </c>
      <c r="AB32" s="63">
        <f t="shared" si="6"/>
        <v>24</v>
      </c>
      <c r="AC32" s="119"/>
      <c r="AD32" s="120" t="str">
        <f t="shared" si="7"/>
        <v xml:space="preserve"> </v>
      </c>
      <c r="AE32" s="121">
        <f t="shared" si="8"/>
        <v>0</v>
      </c>
      <c r="AF32" s="39">
        <f t="shared" si="9"/>
        <v>219</v>
      </c>
      <c r="AG32" s="64">
        <f t="shared" si="10"/>
        <v>22</v>
      </c>
      <c r="AH32" s="39">
        <f t="shared" si="11"/>
        <v>219</v>
      </c>
      <c r="AI32" s="123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0">
        <v>22</v>
      </c>
      <c r="BF32" s="120"/>
    </row>
    <row r="33" spans="1:58" x14ac:dyDescent="0.2">
      <c r="A33" s="38">
        <v>23</v>
      </c>
      <c r="B33" s="39">
        <f t="shared" si="0"/>
        <v>133</v>
      </c>
      <c r="C33" s="40">
        <v>318</v>
      </c>
      <c r="D33" s="41" t="s">
        <v>286</v>
      </c>
      <c r="E33" s="42" t="s">
        <v>95</v>
      </c>
      <c r="F33" s="42" t="s">
        <v>201</v>
      </c>
      <c r="G33" s="42" t="s">
        <v>356</v>
      </c>
      <c r="H33" s="43">
        <v>1</v>
      </c>
      <c r="I33" s="44">
        <v>30</v>
      </c>
      <c r="J33" s="45">
        <v>16</v>
      </c>
      <c r="K33" s="46">
        <v>1</v>
      </c>
      <c r="L33" s="47">
        <v>27</v>
      </c>
      <c r="M33" s="48">
        <f t="shared" si="1"/>
        <v>19</v>
      </c>
      <c r="N33" s="49">
        <v>1</v>
      </c>
      <c r="O33" s="50">
        <v>21</v>
      </c>
      <c r="P33" s="51">
        <f t="shared" si="2"/>
        <v>25</v>
      </c>
      <c r="Q33" s="52">
        <v>1</v>
      </c>
      <c r="R33" s="53">
        <v>38</v>
      </c>
      <c r="S33" s="54">
        <f t="shared" si="3"/>
        <v>8</v>
      </c>
      <c r="T33" s="55">
        <v>1</v>
      </c>
      <c r="U33" s="56">
        <v>31</v>
      </c>
      <c r="V33" s="57">
        <f t="shared" si="4"/>
        <v>15</v>
      </c>
      <c r="W33" s="58">
        <v>1</v>
      </c>
      <c r="X33" s="59">
        <v>19</v>
      </c>
      <c r="Y33" s="60">
        <f t="shared" si="5"/>
        <v>27</v>
      </c>
      <c r="Z33" s="61">
        <v>1</v>
      </c>
      <c r="AA33" s="62">
        <v>23</v>
      </c>
      <c r="AB33" s="63">
        <f t="shared" si="6"/>
        <v>23</v>
      </c>
      <c r="AC33" s="119"/>
      <c r="AD33" s="120" t="str">
        <f t="shared" si="7"/>
        <v xml:space="preserve"> </v>
      </c>
      <c r="AE33" s="121">
        <f t="shared" si="8"/>
        <v>0</v>
      </c>
      <c r="AF33" s="39">
        <f t="shared" si="9"/>
        <v>133</v>
      </c>
      <c r="AG33" s="64">
        <f t="shared" si="10"/>
        <v>23</v>
      </c>
      <c r="AH33" s="39">
        <f t="shared" si="11"/>
        <v>133</v>
      </c>
      <c r="AI33" s="123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0">
        <v>23</v>
      </c>
      <c r="BF33" s="120"/>
    </row>
    <row r="34" spans="1:58" x14ac:dyDescent="0.2">
      <c r="A34" s="38">
        <v>24</v>
      </c>
      <c r="B34" s="39">
        <f t="shared" si="0"/>
        <v>105</v>
      </c>
      <c r="C34" s="40">
        <v>322</v>
      </c>
      <c r="D34" s="41" t="s">
        <v>241</v>
      </c>
      <c r="E34" s="42" t="s">
        <v>95</v>
      </c>
      <c r="F34" s="42" t="s">
        <v>139</v>
      </c>
      <c r="G34" s="42" t="s">
        <v>356</v>
      </c>
      <c r="H34" s="43">
        <v>1</v>
      </c>
      <c r="I34" s="44">
        <v>43</v>
      </c>
      <c r="J34" s="45">
        <v>3</v>
      </c>
      <c r="K34" s="46">
        <v>1</v>
      </c>
      <c r="L34" s="47">
        <v>31</v>
      </c>
      <c r="M34" s="48">
        <f t="shared" si="1"/>
        <v>15</v>
      </c>
      <c r="N34" s="49">
        <v>1</v>
      </c>
      <c r="O34" s="50">
        <v>28</v>
      </c>
      <c r="P34" s="51">
        <f t="shared" si="2"/>
        <v>18</v>
      </c>
      <c r="Q34" s="52">
        <v>1</v>
      </c>
      <c r="R34" s="53">
        <v>30</v>
      </c>
      <c r="S34" s="54">
        <f t="shared" si="3"/>
        <v>16</v>
      </c>
      <c r="T34" s="55">
        <v>1</v>
      </c>
      <c r="U34" s="56">
        <v>37</v>
      </c>
      <c r="V34" s="57">
        <f t="shared" si="4"/>
        <v>9</v>
      </c>
      <c r="W34" s="58">
        <v>1</v>
      </c>
      <c r="X34" s="59">
        <v>24</v>
      </c>
      <c r="Y34" s="60">
        <f t="shared" si="5"/>
        <v>22</v>
      </c>
      <c r="Z34" s="61">
        <v>1</v>
      </c>
      <c r="AA34" s="62">
        <v>24</v>
      </c>
      <c r="AB34" s="63">
        <f t="shared" si="6"/>
        <v>22</v>
      </c>
      <c r="AC34" s="119"/>
      <c r="AD34" s="120" t="str">
        <f t="shared" si="7"/>
        <v xml:space="preserve"> </v>
      </c>
      <c r="AE34" s="121">
        <f t="shared" si="8"/>
        <v>0</v>
      </c>
      <c r="AF34" s="39">
        <f t="shared" si="9"/>
        <v>105</v>
      </c>
      <c r="AG34" s="64">
        <f t="shared" si="10"/>
        <v>24</v>
      </c>
      <c r="AH34" s="39">
        <f t="shared" si="11"/>
        <v>105</v>
      </c>
      <c r="AI34" s="123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0">
        <v>24</v>
      </c>
      <c r="BF34" s="120"/>
    </row>
    <row r="35" spans="1:58" x14ac:dyDescent="0.2">
      <c r="A35" s="38">
        <v>25</v>
      </c>
      <c r="B35" s="39">
        <f t="shared" si="0"/>
        <v>103</v>
      </c>
      <c r="C35" s="40">
        <v>323</v>
      </c>
      <c r="D35" s="41" t="s">
        <v>224</v>
      </c>
      <c r="E35" s="42" t="s">
        <v>95</v>
      </c>
      <c r="F35" s="42" t="s">
        <v>193</v>
      </c>
      <c r="G35" s="42" t="s">
        <v>356</v>
      </c>
      <c r="H35" s="43">
        <v>1</v>
      </c>
      <c r="I35" s="44">
        <v>27</v>
      </c>
      <c r="J35" s="45">
        <v>19</v>
      </c>
      <c r="K35" s="46">
        <v>1</v>
      </c>
      <c r="L35" s="47">
        <v>28</v>
      </c>
      <c r="M35" s="48">
        <f t="shared" si="1"/>
        <v>18</v>
      </c>
      <c r="N35" s="49">
        <v>1</v>
      </c>
      <c r="O35" s="50">
        <v>24</v>
      </c>
      <c r="P35" s="51">
        <f t="shared" si="2"/>
        <v>22</v>
      </c>
      <c r="Q35" s="52"/>
      <c r="R35" s="53" t="s">
        <v>0</v>
      </c>
      <c r="S35" s="54">
        <f t="shared" si="3"/>
        <v>0</v>
      </c>
      <c r="T35" s="55"/>
      <c r="U35" s="56" t="str">
        <f>IF(SUMIF(AW$11:AW$97,$C35,AV$11:AV$97)=0," ",SUMIF(AW$11:AW$97,$C35,AV$11:AV$97))</f>
        <v xml:space="preserve"> </v>
      </c>
      <c r="V35" s="57">
        <f t="shared" si="4"/>
        <v>0</v>
      </c>
      <c r="W35" s="58">
        <v>1</v>
      </c>
      <c r="X35" s="59">
        <v>23</v>
      </c>
      <c r="Y35" s="60">
        <f t="shared" si="5"/>
        <v>23</v>
      </c>
      <c r="Z35" s="61">
        <v>1</v>
      </c>
      <c r="AA35" s="62">
        <v>25</v>
      </c>
      <c r="AB35" s="63">
        <f t="shared" si="6"/>
        <v>21</v>
      </c>
      <c r="AC35" s="119"/>
      <c r="AD35" s="120" t="str">
        <f t="shared" si="7"/>
        <v xml:space="preserve"> </v>
      </c>
      <c r="AE35" s="121">
        <f t="shared" si="8"/>
        <v>0</v>
      </c>
      <c r="AF35" s="39">
        <f t="shared" si="9"/>
        <v>103</v>
      </c>
      <c r="AG35" s="64">
        <f t="shared" si="10"/>
        <v>25</v>
      </c>
      <c r="AH35" s="39">
        <f t="shared" si="11"/>
        <v>103</v>
      </c>
      <c r="AI35" s="123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0">
        <v>25</v>
      </c>
      <c r="BF35" s="120"/>
    </row>
    <row r="36" spans="1:58" x14ac:dyDescent="0.2">
      <c r="A36" s="38">
        <v>26</v>
      </c>
      <c r="B36" s="39">
        <f t="shared" si="0"/>
        <v>104</v>
      </c>
      <c r="C36" s="40">
        <v>382</v>
      </c>
      <c r="D36" s="151" t="s">
        <v>230</v>
      </c>
      <c r="E36" s="152" t="s">
        <v>112</v>
      </c>
      <c r="F36" s="152" t="s">
        <v>155</v>
      </c>
      <c r="G36" s="152" t="s">
        <v>97</v>
      </c>
      <c r="H36" s="43">
        <v>1</v>
      </c>
      <c r="I36" s="44">
        <v>34</v>
      </c>
      <c r="J36" s="45">
        <v>12</v>
      </c>
      <c r="K36" s="46">
        <v>1</v>
      </c>
      <c r="L36" s="47">
        <v>37</v>
      </c>
      <c r="M36" s="48">
        <f t="shared" si="1"/>
        <v>9</v>
      </c>
      <c r="N36" s="49">
        <v>1</v>
      </c>
      <c r="O36" s="50">
        <v>30</v>
      </c>
      <c r="P36" s="51">
        <f t="shared" si="2"/>
        <v>16</v>
      </c>
      <c r="Q36" s="52">
        <v>1</v>
      </c>
      <c r="R36" s="53">
        <v>35</v>
      </c>
      <c r="S36" s="54">
        <f t="shared" si="3"/>
        <v>11</v>
      </c>
      <c r="T36" s="55">
        <v>1</v>
      </c>
      <c r="U36" s="56">
        <v>34</v>
      </c>
      <c r="V36" s="57">
        <f t="shared" si="4"/>
        <v>12</v>
      </c>
      <c r="W36" s="58">
        <v>1</v>
      </c>
      <c r="X36" s="59">
        <v>22</v>
      </c>
      <c r="Y36" s="60">
        <f t="shared" si="5"/>
        <v>24</v>
      </c>
      <c r="Z36" s="61">
        <v>1</v>
      </c>
      <c r="AA36" s="62">
        <v>26</v>
      </c>
      <c r="AB36" s="63">
        <f t="shared" si="6"/>
        <v>20</v>
      </c>
      <c r="AC36" s="119"/>
      <c r="AD36" s="120" t="str">
        <f t="shared" si="7"/>
        <v xml:space="preserve"> </v>
      </c>
      <c r="AE36" s="121">
        <f t="shared" si="8"/>
        <v>0</v>
      </c>
      <c r="AF36" s="39">
        <f t="shared" si="9"/>
        <v>104</v>
      </c>
      <c r="AG36" s="64">
        <f t="shared" si="10"/>
        <v>26</v>
      </c>
      <c r="AH36" s="39">
        <f t="shared" si="11"/>
        <v>104</v>
      </c>
      <c r="AI36" s="125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0">
        <v>26</v>
      </c>
      <c r="BF36" s="120"/>
    </row>
    <row r="37" spans="1:58" x14ac:dyDescent="0.2">
      <c r="A37" s="38">
        <v>27</v>
      </c>
      <c r="B37" s="39">
        <f t="shared" si="0"/>
        <v>60</v>
      </c>
      <c r="C37" s="40">
        <v>327</v>
      </c>
      <c r="D37" s="41" t="s">
        <v>296</v>
      </c>
      <c r="E37" s="42" t="s">
        <v>95</v>
      </c>
      <c r="F37" s="42" t="s">
        <v>99</v>
      </c>
      <c r="G37" s="42" t="s">
        <v>356</v>
      </c>
      <c r="H37" s="43"/>
      <c r="I37" s="44" t="s">
        <v>0</v>
      </c>
      <c r="J37" s="45">
        <v>0</v>
      </c>
      <c r="K37" s="46">
        <v>1</v>
      </c>
      <c r="L37" s="47">
        <v>36</v>
      </c>
      <c r="M37" s="48">
        <f t="shared" si="1"/>
        <v>10</v>
      </c>
      <c r="N37" s="49">
        <v>1</v>
      </c>
      <c r="O37" s="50">
        <v>32</v>
      </c>
      <c r="P37" s="51">
        <f t="shared" si="2"/>
        <v>14</v>
      </c>
      <c r="Q37" s="52">
        <v>1</v>
      </c>
      <c r="R37" s="53">
        <v>36</v>
      </c>
      <c r="S37" s="54">
        <f t="shared" si="3"/>
        <v>10</v>
      </c>
      <c r="T37" s="55">
        <v>1</v>
      </c>
      <c r="U37" s="56">
        <v>39</v>
      </c>
      <c r="V37" s="57">
        <f t="shared" si="4"/>
        <v>7</v>
      </c>
      <c r="W37" s="58"/>
      <c r="X37" s="59" t="s">
        <v>0</v>
      </c>
      <c r="Y37" s="60">
        <f t="shared" si="5"/>
        <v>0</v>
      </c>
      <c r="Z37" s="61">
        <v>1</v>
      </c>
      <c r="AA37" s="62">
        <v>27</v>
      </c>
      <c r="AB37" s="63">
        <f t="shared" si="6"/>
        <v>19</v>
      </c>
      <c r="AC37" s="119"/>
      <c r="AD37" s="120" t="str">
        <f t="shared" si="7"/>
        <v xml:space="preserve"> </v>
      </c>
      <c r="AE37" s="121">
        <f t="shared" si="8"/>
        <v>0</v>
      </c>
      <c r="AF37" s="39">
        <f t="shared" si="9"/>
        <v>60</v>
      </c>
      <c r="AG37" s="64">
        <f t="shared" si="10"/>
        <v>27</v>
      </c>
      <c r="AH37" s="39">
        <f t="shared" si="11"/>
        <v>60</v>
      </c>
      <c r="AI37" s="123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0">
        <v>27</v>
      </c>
      <c r="BF37" s="120"/>
    </row>
    <row r="38" spans="1:58" x14ac:dyDescent="0.2">
      <c r="A38" s="38">
        <v>28</v>
      </c>
      <c r="B38" s="39">
        <f t="shared" si="0"/>
        <v>158</v>
      </c>
      <c r="C38" s="40">
        <v>316</v>
      </c>
      <c r="D38" s="41" t="s">
        <v>226</v>
      </c>
      <c r="E38" s="42" t="s">
        <v>95</v>
      </c>
      <c r="F38" s="42" t="s">
        <v>193</v>
      </c>
      <c r="G38" s="42" t="s">
        <v>356</v>
      </c>
      <c r="H38" s="43">
        <v>1</v>
      </c>
      <c r="I38" s="44">
        <v>29</v>
      </c>
      <c r="J38" s="45">
        <v>17</v>
      </c>
      <c r="K38" s="46">
        <v>1</v>
      </c>
      <c r="L38" s="47">
        <v>15</v>
      </c>
      <c r="M38" s="48">
        <f t="shared" si="1"/>
        <v>31</v>
      </c>
      <c r="N38" s="49">
        <v>1</v>
      </c>
      <c r="O38" s="50">
        <v>13</v>
      </c>
      <c r="P38" s="51">
        <f t="shared" si="2"/>
        <v>33</v>
      </c>
      <c r="Q38" s="52">
        <v>1</v>
      </c>
      <c r="R38" s="53">
        <v>15</v>
      </c>
      <c r="S38" s="54">
        <f t="shared" si="3"/>
        <v>31</v>
      </c>
      <c r="T38" s="55">
        <v>1</v>
      </c>
      <c r="U38" s="56">
        <v>18</v>
      </c>
      <c r="V38" s="57">
        <f t="shared" si="4"/>
        <v>28</v>
      </c>
      <c r="W38" s="58"/>
      <c r="X38" s="59" t="s">
        <v>0</v>
      </c>
      <c r="Y38" s="60">
        <f t="shared" si="5"/>
        <v>0</v>
      </c>
      <c r="Z38" s="61">
        <v>1</v>
      </c>
      <c r="AA38" s="62">
        <v>28</v>
      </c>
      <c r="AB38" s="63">
        <f t="shared" si="6"/>
        <v>18</v>
      </c>
      <c r="AC38" s="119"/>
      <c r="AD38" s="120" t="str">
        <f t="shared" si="7"/>
        <v xml:space="preserve"> </v>
      </c>
      <c r="AE38" s="121">
        <f t="shared" si="8"/>
        <v>0</v>
      </c>
      <c r="AF38" s="39">
        <f t="shared" si="9"/>
        <v>158</v>
      </c>
      <c r="AG38" s="64">
        <f t="shared" si="10"/>
        <v>28</v>
      </c>
      <c r="AH38" s="39">
        <f t="shared" si="11"/>
        <v>158</v>
      </c>
      <c r="AI38" s="125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0">
        <v>28</v>
      </c>
      <c r="BF38" s="120"/>
    </row>
    <row r="39" spans="1:58" x14ac:dyDescent="0.2">
      <c r="A39" s="38">
        <v>29</v>
      </c>
      <c r="B39" s="39">
        <f t="shared" si="0"/>
        <v>179</v>
      </c>
      <c r="C39" s="40">
        <v>309</v>
      </c>
      <c r="D39" s="41" t="s">
        <v>285</v>
      </c>
      <c r="E39" s="42" t="s">
        <v>95</v>
      </c>
      <c r="F39" s="42" t="s">
        <v>201</v>
      </c>
      <c r="G39" s="42" t="s">
        <v>356</v>
      </c>
      <c r="H39" s="43">
        <v>1</v>
      </c>
      <c r="I39" s="44">
        <v>8</v>
      </c>
      <c r="J39" s="45">
        <v>38</v>
      </c>
      <c r="K39" s="46">
        <v>1</v>
      </c>
      <c r="L39" s="47">
        <v>10</v>
      </c>
      <c r="M39" s="48">
        <f t="shared" si="1"/>
        <v>36</v>
      </c>
      <c r="N39" s="49">
        <v>1</v>
      </c>
      <c r="O39" s="50">
        <v>9</v>
      </c>
      <c r="P39" s="51">
        <f t="shared" si="2"/>
        <v>37</v>
      </c>
      <c r="Q39" s="52">
        <v>1</v>
      </c>
      <c r="R39" s="53">
        <v>12</v>
      </c>
      <c r="S39" s="54">
        <f t="shared" si="3"/>
        <v>34</v>
      </c>
      <c r="T39" s="55">
        <v>1</v>
      </c>
      <c r="U39" s="56">
        <v>12</v>
      </c>
      <c r="V39" s="57">
        <f t="shared" si="4"/>
        <v>34</v>
      </c>
      <c r="W39" s="58">
        <v>1</v>
      </c>
      <c r="X39" s="59" t="s">
        <v>0</v>
      </c>
      <c r="Y39" s="60">
        <f t="shared" si="5"/>
        <v>0</v>
      </c>
      <c r="Z39" s="61">
        <v>1</v>
      </c>
      <c r="AA39" s="62" t="str">
        <f t="shared" ref="AA39:AA79" si="12">IF(SUMIF(BC$11:BC$97,$C39,BB$11:BB$97)=0," ",SUMIF(BC$11:BC$97,$C39,BB$11:BB$97))</f>
        <v xml:space="preserve"> </v>
      </c>
      <c r="AB39" s="63">
        <f t="shared" si="6"/>
        <v>0</v>
      </c>
      <c r="AC39" s="119"/>
      <c r="AD39" s="120" t="str">
        <f t="shared" si="7"/>
        <v xml:space="preserve"> </v>
      </c>
      <c r="AE39" s="121">
        <f t="shared" si="8"/>
        <v>0</v>
      </c>
      <c r="AF39" s="39">
        <f t="shared" si="9"/>
        <v>179</v>
      </c>
      <c r="AG39" s="64">
        <f t="shared" si="10"/>
        <v>29</v>
      </c>
      <c r="AH39" s="39">
        <f t="shared" si="11"/>
        <v>179</v>
      </c>
      <c r="AI39" s="124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0">
        <v>29</v>
      </c>
      <c r="BF39" s="120"/>
    </row>
    <row r="40" spans="1:58" x14ac:dyDescent="0.2">
      <c r="A40" s="38">
        <v>30</v>
      </c>
      <c r="B40" s="39">
        <f t="shared" si="0"/>
        <v>218</v>
      </c>
      <c r="C40" s="40"/>
      <c r="D40" s="41" t="s">
        <v>215</v>
      </c>
      <c r="E40" s="42" t="s">
        <v>95</v>
      </c>
      <c r="F40" s="42" t="s">
        <v>101</v>
      </c>
      <c r="G40" s="42" t="s">
        <v>102</v>
      </c>
      <c r="H40" s="43">
        <v>1</v>
      </c>
      <c r="I40" s="44">
        <v>18</v>
      </c>
      <c r="J40" s="45">
        <v>28</v>
      </c>
      <c r="K40" s="46">
        <v>1</v>
      </c>
      <c r="L40" s="47">
        <v>9</v>
      </c>
      <c r="M40" s="48">
        <f t="shared" si="1"/>
        <v>37</v>
      </c>
      <c r="N40" s="49">
        <v>1</v>
      </c>
      <c r="O40" s="50">
        <v>8</v>
      </c>
      <c r="P40" s="51">
        <f t="shared" si="2"/>
        <v>38</v>
      </c>
      <c r="Q40" s="52">
        <v>1</v>
      </c>
      <c r="R40" s="53">
        <v>9</v>
      </c>
      <c r="S40" s="54">
        <f t="shared" si="3"/>
        <v>37</v>
      </c>
      <c r="T40" s="55">
        <v>1</v>
      </c>
      <c r="U40" s="56">
        <v>8</v>
      </c>
      <c r="V40" s="57">
        <f t="shared" si="4"/>
        <v>38</v>
      </c>
      <c r="W40" s="58">
        <v>1</v>
      </c>
      <c r="X40" s="59">
        <v>6</v>
      </c>
      <c r="Y40" s="60">
        <f t="shared" si="5"/>
        <v>40</v>
      </c>
      <c r="Z40" s="61"/>
      <c r="AA40" s="62" t="str">
        <f t="shared" si="12"/>
        <v xml:space="preserve"> </v>
      </c>
      <c r="AB40" s="63">
        <f t="shared" si="6"/>
        <v>0</v>
      </c>
      <c r="AC40" s="119"/>
      <c r="AD40" s="120" t="str">
        <f t="shared" si="7"/>
        <v xml:space="preserve"> </v>
      </c>
      <c r="AE40" s="121">
        <f t="shared" si="8"/>
        <v>0</v>
      </c>
      <c r="AF40" s="39">
        <f t="shared" si="9"/>
        <v>218</v>
      </c>
      <c r="AG40" s="64">
        <f t="shared" si="10"/>
        <v>30</v>
      </c>
      <c r="AH40" s="39">
        <f t="shared" si="11"/>
        <v>218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0">
        <v>30</v>
      </c>
      <c r="BF40" s="120"/>
    </row>
    <row r="41" spans="1:58" x14ac:dyDescent="0.2">
      <c r="A41" s="38">
        <v>31</v>
      </c>
      <c r="B41" s="39">
        <f t="shared" si="0"/>
        <v>179</v>
      </c>
      <c r="C41" s="40"/>
      <c r="D41" s="41" t="s">
        <v>197</v>
      </c>
      <c r="E41" s="42" t="s">
        <v>95</v>
      </c>
      <c r="F41" s="42" t="s">
        <v>101</v>
      </c>
      <c r="G41" s="42" t="s">
        <v>102</v>
      </c>
      <c r="H41" s="43">
        <v>1</v>
      </c>
      <c r="I41" s="44">
        <v>4</v>
      </c>
      <c r="J41" s="45">
        <v>44</v>
      </c>
      <c r="K41" s="46">
        <v>1</v>
      </c>
      <c r="L41" s="47">
        <v>2</v>
      </c>
      <c r="M41" s="48">
        <f t="shared" si="1"/>
        <v>48</v>
      </c>
      <c r="N41" s="49"/>
      <c r="O41" s="50" t="str">
        <f>IF(SUMIF(AQ$11:AQ$97,$C41,AP$11:AP$97)=0," ",SUMIF(AQ$11:AQ$97,$C41,AP$11:AP$97))</f>
        <v xml:space="preserve"> </v>
      </c>
      <c r="P41" s="51">
        <f t="shared" si="2"/>
        <v>0</v>
      </c>
      <c r="Q41" s="52">
        <v>1</v>
      </c>
      <c r="R41" s="53">
        <v>7</v>
      </c>
      <c r="S41" s="54">
        <f t="shared" si="3"/>
        <v>39</v>
      </c>
      <c r="T41" s="55">
        <v>1</v>
      </c>
      <c r="U41" s="56">
        <v>2</v>
      </c>
      <c r="V41" s="57">
        <f t="shared" si="4"/>
        <v>48</v>
      </c>
      <c r="W41" s="58"/>
      <c r="X41" s="59" t="s">
        <v>0</v>
      </c>
      <c r="Y41" s="60">
        <f t="shared" si="5"/>
        <v>0</v>
      </c>
      <c r="Z41" s="61"/>
      <c r="AA41" s="62" t="str">
        <f t="shared" si="12"/>
        <v xml:space="preserve"> </v>
      </c>
      <c r="AB41" s="63">
        <f t="shared" si="6"/>
        <v>0</v>
      </c>
      <c r="AC41" s="119"/>
      <c r="AD41" s="120" t="str">
        <f t="shared" si="7"/>
        <v xml:space="preserve"> </v>
      </c>
      <c r="AE41" s="121">
        <f t="shared" si="8"/>
        <v>0</v>
      </c>
      <c r="AF41" s="39">
        <f t="shared" si="9"/>
        <v>179</v>
      </c>
      <c r="AG41" s="64">
        <f t="shared" si="10"/>
        <v>31</v>
      </c>
      <c r="AH41" s="39">
        <f t="shared" si="11"/>
        <v>179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0">
        <v>31</v>
      </c>
      <c r="BF41" s="120"/>
    </row>
    <row r="42" spans="1:58" x14ac:dyDescent="0.2">
      <c r="A42" s="38">
        <v>32</v>
      </c>
      <c r="B42" s="39">
        <f t="shared" si="0"/>
        <v>134</v>
      </c>
      <c r="C42" s="40"/>
      <c r="D42" s="41" t="s">
        <v>312</v>
      </c>
      <c r="E42" s="42" t="s">
        <v>95</v>
      </c>
      <c r="F42" s="42" t="s">
        <v>203</v>
      </c>
      <c r="G42" s="42" t="s">
        <v>97</v>
      </c>
      <c r="H42" s="43"/>
      <c r="I42" s="44" t="str">
        <f>IF(SUMIF(AK$11:AK$97,$C42,AJ$11:AJ$97)=0," ",SUMIF(AK$11:AK$97,$C42,AJ$11:AJ$97))</f>
        <v xml:space="preserve"> </v>
      </c>
      <c r="J42" s="45">
        <f>IF(I42=" ",0,IF(I42=1,50,IF(I42=2,48,IF(I42=3,46,IF(I42=4,44,IF(I42=5,42,IF(AND(I42&gt;5,I42&lt;45),46-I42,2)))))))</f>
        <v>0</v>
      </c>
      <c r="K42" s="46"/>
      <c r="L42" s="47" t="str">
        <f>IF(SUMIF(AN$11:AN$97,$C42,AM$11:AM$97)=0," ",SUMIF(AN$11:AN$97,$C42,AM$11:AM$97))</f>
        <v xml:space="preserve"> </v>
      </c>
      <c r="M42" s="48">
        <f t="shared" si="1"/>
        <v>0</v>
      </c>
      <c r="N42" s="49">
        <v>1</v>
      </c>
      <c r="O42" s="50">
        <v>2</v>
      </c>
      <c r="P42" s="51">
        <f t="shared" si="2"/>
        <v>48</v>
      </c>
      <c r="Q42" s="52">
        <v>1</v>
      </c>
      <c r="R42" s="53">
        <v>6</v>
      </c>
      <c r="S42" s="54">
        <f t="shared" si="3"/>
        <v>40</v>
      </c>
      <c r="T42" s="55">
        <v>1</v>
      </c>
      <c r="U42" s="56">
        <v>3</v>
      </c>
      <c r="V42" s="57">
        <f t="shared" si="4"/>
        <v>46</v>
      </c>
      <c r="W42" s="58"/>
      <c r="X42" s="59" t="s">
        <v>0</v>
      </c>
      <c r="Y42" s="60">
        <f t="shared" si="5"/>
        <v>0</v>
      </c>
      <c r="Z42" s="61"/>
      <c r="AA42" s="62" t="str">
        <f t="shared" si="12"/>
        <v xml:space="preserve"> </v>
      </c>
      <c r="AB42" s="63">
        <f t="shared" si="6"/>
        <v>0</v>
      </c>
      <c r="AC42" s="119"/>
      <c r="AD42" s="120" t="str">
        <f t="shared" si="7"/>
        <v xml:space="preserve"> </v>
      </c>
      <c r="AE42" s="121">
        <f t="shared" si="8"/>
        <v>0</v>
      </c>
      <c r="AF42" s="39">
        <f t="shared" si="9"/>
        <v>134</v>
      </c>
      <c r="AG42" s="64">
        <f t="shared" si="10"/>
        <v>32</v>
      </c>
      <c r="AH42" s="39">
        <f t="shared" si="11"/>
        <v>134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0">
        <v>32</v>
      </c>
      <c r="BF42" s="120"/>
    </row>
    <row r="43" spans="1:58" x14ac:dyDescent="0.2">
      <c r="A43" s="38">
        <v>33</v>
      </c>
      <c r="B43" s="39">
        <f t="shared" ref="B43:B79" si="13">AF43</f>
        <v>122</v>
      </c>
      <c r="C43" s="40"/>
      <c r="D43" s="41" t="s">
        <v>297</v>
      </c>
      <c r="E43" s="42" t="s">
        <v>95</v>
      </c>
      <c r="F43" s="42" t="s">
        <v>130</v>
      </c>
      <c r="G43" s="42" t="s">
        <v>356</v>
      </c>
      <c r="H43" s="43"/>
      <c r="I43" s="44" t="str">
        <f>IF(SUMIF(AK$11:AK$97,$C43,AJ$11:AJ$97)=0," ",SUMIF(AK$11:AK$97,$C43,AJ$11:AJ$97))</f>
        <v xml:space="preserve"> </v>
      </c>
      <c r="J43" s="45">
        <f>IF(I43=" ",0,IF(I43=1,50,IF(I43=2,48,IF(I43=3,46,IF(I43=4,44,IF(I43=5,42,IF(AND(I43&gt;5,I43&lt;45),46-I43,2)))))))</f>
        <v>0</v>
      </c>
      <c r="K43" s="46">
        <v>1</v>
      </c>
      <c r="L43" s="47">
        <v>16</v>
      </c>
      <c r="M43" s="48">
        <f t="shared" ref="M43:M74" si="14">IF(L43=" ",0,IF(L43=1,50,IF(L43=2,48,IF(L43=3,46,IF(L43=4,44,IF(L43=5,42,IF(AND(L43&gt;5,L43&lt;45),46-L43,2)))))))</f>
        <v>30</v>
      </c>
      <c r="N43" s="49">
        <v>1</v>
      </c>
      <c r="O43" s="50">
        <v>15</v>
      </c>
      <c r="P43" s="51">
        <f t="shared" ref="P43:P74" si="15">IF(O43=" ",0,IF(O43=1,50,IF(O43=2,48,IF(O43=3,46,IF(O43=4,44,IF(O43=5,42,IF(AND(O43&gt;5,O43&lt;45),46-O43,2)))))))</f>
        <v>31</v>
      </c>
      <c r="Q43" s="52">
        <v>1</v>
      </c>
      <c r="R43" s="53">
        <v>17</v>
      </c>
      <c r="S43" s="54">
        <f t="shared" ref="S43:S74" si="16">IF(R43=" ",0,IF(R43=1,50,IF(R43=2,48,IF(R43=3,46,IF(R43=4,44,IF(R43=5,42,IF(AND(R43&gt;5,R43&lt;45),46-R43,2)))))))</f>
        <v>29</v>
      </c>
      <c r="T43" s="55">
        <v>1</v>
      </c>
      <c r="U43" s="56">
        <v>14</v>
      </c>
      <c r="V43" s="57">
        <f t="shared" ref="V43:V74" si="17">IF(U43=" ",0,IF(U43=1,50,IF(U43=2,48,IF(U43=3,46,IF(U43=4,44,IF(U43=5,42,IF(AND(U43&gt;5,U43&lt;45),46-U43,2)))))))</f>
        <v>32</v>
      </c>
      <c r="W43" s="58"/>
      <c r="X43" s="59" t="s">
        <v>0</v>
      </c>
      <c r="Y43" s="60">
        <f t="shared" ref="Y43:Y74" si="18">IF(X43=" ",0,IF(X43=1,50,IF(X43=2,48,IF(X43=3,46,IF(X43=4,44,IF(X43=5,42,IF(AND(X43&gt;5,X43&lt;45),46-X43,2)))))))</f>
        <v>0</v>
      </c>
      <c r="Z43" s="61"/>
      <c r="AA43" s="62" t="str">
        <f t="shared" si="12"/>
        <v xml:space="preserve"> </v>
      </c>
      <c r="AB43" s="63">
        <f t="shared" ref="AB43:AB74" si="19">IF(AA43=" ",0,IF(AA43=1,50,IF(AA43=2,48,IF(AA43=3,46,IF(AA43=4,44,IF(AA43=5,42,IF(AND(AA43&gt;5,AA43&lt;45),46-AA43,2)))))))</f>
        <v>0</v>
      </c>
      <c r="AC43" s="119"/>
      <c r="AD43" s="120" t="str">
        <f t="shared" ref="AD43:AD79" si="20">IF(SUMIF(BF$11:BF$97,$C43,BE$11:BE$97)=0," ",SUMIF(BF$11:BF$97,$C43,BE$11:BE$97))</f>
        <v xml:space="preserve"> </v>
      </c>
      <c r="AE43" s="121">
        <f t="shared" ref="AE43:AE74" si="21">IF(AD43=" ",0,IF(AD43=1,50,IF(AD43=2,48,IF(AD43=3,46,IF(AD43=4,44,IF(AD43=5,42,IF(AND(AD43&gt;5,AD43&lt;45),46-AD43,2)))))))</f>
        <v>0</v>
      </c>
      <c r="AF43" s="39">
        <f t="shared" ref="AF43:AF74" si="22">J43+M43+P43+S43+V43+Y43+AB43+AE43</f>
        <v>122</v>
      </c>
      <c r="AG43" s="64">
        <f t="shared" ref="AG43:AG79" si="23">A43</f>
        <v>33</v>
      </c>
      <c r="AH43" s="39">
        <f t="shared" ref="AH43:AH79" si="24">AF43-MIN(J43,M43,P43,S43,V43,Y43,AB43,AE43)</f>
        <v>122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0">
        <v>33</v>
      </c>
      <c r="BF43" s="120"/>
    </row>
    <row r="44" spans="1:58" x14ac:dyDescent="0.2">
      <c r="A44" s="38">
        <v>34</v>
      </c>
      <c r="B44" s="39">
        <f t="shared" si="13"/>
        <v>88</v>
      </c>
      <c r="C44" s="40"/>
      <c r="D44" s="41" t="s">
        <v>294</v>
      </c>
      <c r="E44" s="42" t="s">
        <v>95</v>
      </c>
      <c r="F44" s="42" t="s">
        <v>128</v>
      </c>
      <c r="G44" s="42" t="s">
        <v>0</v>
      </c>
      <c r="H44" s="43"/>
      <c r="I44" s="44" t="s">
        <v>0</v>
      </c>
      <c r="J44" s="45">
        <v>0</v>
      </c>
      <c r="K44" s="46">
        <v>1</v>
      </c>
      <c r="L44" s="47">
        <v>20</v>
      </c>
      <c r="M44" s="48">
        <f t="shared" si="14"/>
        <v>26</v>
      </c>
      <c r="N44" s="49"/>
      <c r="O44" s="50" t="str">
        <f>IF(SUMIF(AQ$11:AQ$97,$C44,AP$11:AP$97)=0," ",SUMIF(AQ$11:AQ$97,$C44,AP$11:AP$97))</f>
        <v xml:space="preserve"> </v>
      </c>
      <c r="P44" s="51">
        <f t="shared" si="15"/>
        <v>0</v>
      </c>
      <c r="Q44" s="52">
        <v>1</v>
      </c>
      <c r="R44" s="53">
        <v>13</v>
      </c>
      <c r="S44" s="54">
        <f t="shared" si="16"/>
        <v>33</v>
      </c>
      <c r="T44" s="55">
        <v>1</v>
      </c>
      <c r="U44" s="56">
        <v>17</v>
      </c>
      <c r="V44" s="57">
        <f t="shared" si="17"/>
        <v>29</v>
      </c>
      <c r="W44" s="58"/>
      <c r="X44" s="59" t="s">
        <v>0</v>
      </c>
      <c r="Y44" s="60">
        <f t="shared" si="18"/>
        <v>0</v>
      </c>
      <c r="Z44" s="61"/>
      <c r="AA44" s="62" t="str">
        <f t="shared" si="12"/>
        <v xml:space="preserve"> </v>
      </c>
      <c r="AB44" s="63">
        <f t="shared" si="19"/>
        <v>0</v>
      </c>
      <c r="AC44" s="119"/>
      <c r="AD44" s="120" t="str">
        <f t="shared" si="20"/>
        <v xml:space="preserve"> </v>
      </c>
      <c r="AE44" s="121">
        <f t="shared" si="21"/>
        <v>0</v>
      </c>
      <c r="AF44" s="39">
        <f t="shared" si="22"/>
        <v>88</v>
      </c>
      <c r="AG44" s="64">
        <f t="shared" si="23"/>
        <v>34</v>
      </c>
      <c r="AH44" s="39">
        <f t="shared" si="24"/>
        <v>88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0">
        <v>34</v>
      </c>
      <c r="BF44" s="120"/>
    </row>
    <row r="45" spans="1:58" x14ac:dyDescent="0.2">
      <c r="A45" s="38">
        <v>35</v>
      </c>
      <c r="B45" s="39">
        <f t="shared" si="13"/>
        <v>86</v>
      </c>
      <c r="C45" s="40"/>
      <c r="D45" s="41" t="s">
        <v>199</v>
      </c>
      <c r="E45" s="42" t="s">
        <v>95</v>
      </c>
      <c r="F45" s="42" t="s">
        <v>159</v>
      </c>
      <c r="G45" s="42" t="s">
        <v>102</v>
      </c>
      <c r="H45" s="43">
        <v>1</v>
      </c>
      <c r="I45" s="44">
        <v>6</v>
      </c>
      <c r="J45" s="45">
        <v>40</v>
      </c>
      <c r="K45" s="46">
        <v>1</v>
      </c>
      <c r="L45" s="47">
        <v>3</v>
      </c>
      <c r="M45" s="48">
        <f t="shared" si="14"/>
        <v>46</v>
      </c>
      <c r="N45" s="49"/>
      <c r="O45" s="50" t="str">
        <f>IF(SUMIF(AQ$11:AQ$97,$C45,AP$11:AP$97)=0," ",SUMIF(AQ$11:AQ$97,$C45,AP$11:AP$97))</f>
        <v xml:space="preserve"> </v>
      </c>
      <c r="P45" s="51">
        <f t="shared" si="15"/>
        <v>0</v>
      </c>
      <c r="Q45" s="52"/>
      <c r="R45" s="53" t="s">
        <v>0</v>
      </c>
      <c r="S45" s="54">
        <f t="shared" si="16"/>
        <v>0</v>
      </c>
      <c r="T45" s="55">
        <v>1</v>
      </c>
      <c r="U45" s="56" t="str">
        <f>IF(SUMIF(AW$11:AW$97,$C45,AV$11:AV$97)=0," ",SUMIF(AW$11:AW$97,$C45,AV$11:AV$97))</f>
        <v xml:space="preserve"> </v>
      </c>
      <c r="V45" s="57">
        <f t="shared" si="17"/>
        <v>0</v>
      </c>
      <c r="W45" s="58"/>
      <c r="X45" s="59" t="s">
        <v>0</v>
      </c>
      <c r="Y45" s="60">
        <f t="shared" si="18"/>
        <v>0</v>
      </c>
      <c r="Z45" s="61"/>
      <c r="AA45" s="62" t="str">
        <f t="shared" si="12"/>
        <v xml:space="preserve"> </v>
      </c>
      <c r="AB45" s="63">
        <f t="shared" si="19"/>
        <v>0</v>
      </c>
      <c r="AC45" s="119"/>
      <c r="AD45" s="120" t="str">
        <f t="shared" si="20"/>
        <v xml:space="preserve"> </v>
      </c>
      <c r="AE45" s="121">
        <f t="shared" si="21"/>
        <v>0</v>
      </c>
      <c r="AF45" s="39">
        <f t="shared" si="22"/>
        <v>86</v>
      </c>
      <c r="AG45" s="64">
        <f t="shared" si="23"/>
        <v>35</v>
      </c>
      <c r="AH45" s="39">
        <f t="shared" si="24"/>
        <v>86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0">
        <v>35</v>
      </c>
      <c r="BF45" s="120"/>
    </row>
    <row r="46" spans="1:58" x14ac:dyDescent="0.2">
      <c r="A46" s="38">
        <v>36</v>
      </c>
      <c r="B46" s="39">
        <f t="shared" si="13"/>
        <v>72</v>
      </c>
      <c r="C46" s="40"/>
      <c r="D46" s="41" t="s">
        <v>228</v>
      </c>
      <c r="E46" s="42" t="s">
        <v>95</v>
      </c>
      <c r="F46" s="42" t="s">
        <v>155</v>
      </c>
      <c r="G46" s="42" t="s">
        <v>97</v>
      </c>
      <c r="H46" s="43">
        <v>1</v>
      </c>
      <c r="I46" s="44">
        <v>32</v>
      </c>
      <c r="J46" s="45">
        <v>14</v>
      </c>
      <c r="K46" s="46">
        <v>1</v>
      </c>
      <c r="L46" s="47">
        <v>35</v>
      </c>
      <c r="M46" s="48">
        <f t="shared" si="14"/>
        <v>11</v>
      </c>
      <c r="N46" s="49">
        <v>1</v>
      </c>
      <c r="O46" s="50">
        <v>31</v>
      </c>
      <c r="P46" s="51">
        <f t="shared" si="15"/>
        <v>15</v>
      </c>
      <c r="Q46" s="52">
        <v>1</v>
      </c>
      <c r="R46" s="53">
        <v>34</v>
      </c>
      <c r="S46" s="54">
        <f t="shared" si="16"/>
        <v>12</v>
      </c>
      <c r="T46" s="55">
        <v>1</v>
      </c>
      <c r="U46" s="56">
        <v>26</v>
      </c>
      <c r="V46" s="57">
        <f t="shared" si="17"/>
        <v>20</v>
      </c>
      <c r="W46" s="58"/>
      <c r="X46" s="59" t="s">
        <v>0</v>
      </c>
      <c r="Y46" s="60">
        <f t="shared" si="18"/>
        <v>0</v>
      </c>
      <c r="Z46" s="61"/>
      <c r="AA46" s="62" t="str">
        <f t="shared" si="12"/>
        <v xml:space="preserve"> </v>
      </c>
      <c r="AB46" s="63">
        <f t="shared" si="19"/>
        <v>0</v>
      </c>
      <c r="AC46" s="119"/>
      <c r="AD46" s="120" t="str">
        <f t="shared" si="20"/>
        <v xml:space="preserve"> </v>
      </c>
      <c r="AE46" s="121">
        <f t="shared" si="21"/>
        <v>0</v>
      </c>
      <c r="AF46" s="39">
        <f t="shared" si="22"/>
        <v>72</v>
      </c>
      <c r="AG46" s="64">
        <f t="shared" si="23"/>
        <v>36</v>
      </c>
      <c r="AH46" s="39">
        <f t="shared" si="24"/>
        <v>72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0">
        <v>36</v>
      </c>
      <c r="BF46" s="120"/>
    </row>
    <row r="47" spans="1:58" x14ac:dyDescent="0.2">
      <c r="A47" s="38">
        <v>37</v>
      </c>
      <c r="B47" s="39">
        <f t="shared" si="13"/>
        <v>69</v>
      </c>
      <c r="C47" s="40"/>
      <c r="D47" s="41" t="s">
        <v>225</v>
      </c>
      <c r="E47" s="42" t="s">
        <v>95</v>
      </c>
      <c r="F47" s="42" t="s">
        <v>113</v>
      </c>
      <c r="G47" s="42" t="s">
        <v>97</v>
      </c>
      <c r="H47" s="43">
        <v>1</v>
      </c>
      <c r="I47" s="44">
        <v>28</v>
      </c>
      <c r="J47" s="45">
        <v>18</v>
      </c>
      <c r="K47" s="46">
        <v>1</v>
      </c>
      <c r="L47" s="47">
        <v>29</v>
      </c>
      <c r="M47" s="48">
        <f t="shared" si="14"/>
        <v>17</v>
      </c>
      <c r="N47" s="49">
        <v>1</v>
      </c>
      <c r="O47" s="50">
        <v>23</v>
      </c>
      <c r="P47" s="51">
        <f t="shared" si="15"/>
        <v>23</v>
      </c>
      <c r="Q47" s="52"/>
      <c r="R47" s="53" t="s">
        <v>0</v>
      </c>
      <c r="S47" s="54">
        <f t="shared" si="16"/>
        <v>0</v>
      </c>
      <c r="T47" s="55">
        <v>1</v>
      </c>
      <c r="U47" s="56">
        <v>35</v>
      </c>
      <c r="V47" s="57">
        <f t="shared" si="17"/>
        <v>11</v>
      </c>
      <c r="W47" s="58"/>
      <c r="X47" s="59" t="s">
        <v>0</v>
      </c>
      <c r="Y47" s="60">
        <f t="shared" si="18"/>
        <v>0</v>
      </c>
      <c r="Z47" s="61"/>
      <c r="AA47" s="62" t="str">
        <f t="shared" si="12"/>
        <v xml:space="preserve"> </v>
      </c>
      <c r="AB47" s="63">
        <f t="shared" si="19"/>
        <v>0</v>
      </c>
      <c r="AC47" s="119"/>
      <c r="AD47" s="120" t="str">
        <f t="shared" si="20"/>
        <v xml:space="preserve"> </v>
      </c>
      <c r="AE47" s="121">
        <f t="shared" si="21"/>
        <v>0</v>
      </c>
      <c r="AF47" s="39">
        <f t="shared" si="22"/>
        <v>69</v>
      </c>
      <c r="AG47" s="64">
        <f t="shared" si="23"/>
        <v>37</v>
      </c>
      <c r="AH47" s="39">
        <f t="shared" si="24"/>
        <v>69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0">
        <v>37</v>
      </c>
      <c r="BF47" s="120"/>
    </row>
    <row r="48" spans="1:58" x14ac:dyDescent="0.2">
      <c r="A48" s="38">
        <v>38</v>
      </c>
      <c r="B48" s="39">
        <f t="shared" si="13"/>
        <v>65</v>
      </c>
      <c r="C48" s="40"/>
      <c r="D48" s="41" t="s">
        <v>222</v>
      </c>
      <c r="E48" s="42" t="s">
        <v>95</v>
      </c>
      <c r="F48" s="42" t="s">
        <v>130</v>
      </c>
      <c r="G48" s="42" t="s">
        <v>356</v>
      </c>
      <c r="H48" s="43">
        <v>1</v>
      </c>
      <c r="I48" s="44">
        <v>25</v>
      </c>
      <c r="J48" s="45">
        <v>21</v>
      </c>
      <c r="K48" s="46">
        <v>1</v>
      </c>
      <c r="L48" s="47">
        <v>26</v>
      </c>
      <c r="M48" s="48">
        <f t="shared" si="14"/>
        <v>20</v>
      </c>
      <c r="N48" s="49">
        <v>1</v>
      </c>
      <c r="O48" s="50">
        <v>22</v>
      </c>
      <c r="P48" s="51">
        <f t="shared" si="15"/>
        <v>24</v>
      </c>
      <c r="Q48" s="52"/>
      <c r="R48" s="53" t="s">
        <v>0</v>
      </c>
      <c r="S48" s="54">
        <f t="shared" si="16"/>
        <v>0</v>
      </c>
      <c r="T48" s="55"/>
      <c r="U48" s="56" t="str">
        <f>IF(SUMIF(AW$11:AW$97,$C48,AV$11:AV$97)=0," ",SUMIF(AW$11:AW$97,$C48,AV$11:AV$97))</f>
        <v xml:space="preserve"> </v>
      </c>
      <c r="V48" s="57">
        <f t="shared" si="17"/>
        <v>0</v>
      </c>
      <c r="W48" s="58"/>
      <c r="X48" s="59" t="s">
        <v>0</v>
      </c>
      <c r="Y48" s="60">
        <f t="shared" si="18"/>
        <v>0</v>
      </c>
      <c r="Z48" s="61"/>
      <c r="AA48" s="62" t="str">
        <f t="shared" si="12"/>
        <v xml:space="preserve"> </v>
      </c>
      <c r="AB48" s="63">
        <f t="shared" si="19"/>
        <v>0</v>
      </c>
      <c r="AC48" s="119"/>
      <c r="AD48" s="120" t="str">
        <f t="shared" si="20"/>
        <v xml:space="preserve"> </v>
      </c>
      <c r="AE48" s="121">
        <f t="shared" si="21"/>
        <v>0</v>
      </c>
      <c r="AF48" s="39">
        <f t="shared" si="22"/>
        <v>65</v>
      </c>
      <c r="AG48" s="64">
        <f t="shared" si="23"/>
        <v>38</v>
      </c>
      <c r="AH48" s="39">
        <f t="shared" si="24"/>
        <v>65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0">
        <v>38</v>
      </c>
      <c r="BF48" s="120"/>
    </row>
    <row r="49" spans="1:58" x14ac:dyDescent="0.2">
      <c r="A49" s="38">
        <v>39</v>
      </c>
      <c r="B49" s="39">
        <f t="shared" si="13"/>
        <v>60</v>
      </c>
      <c r="C49" s="40"/>
      <c r="D49" s="41" t="s">
        <v>299</v>
      </c>
      <c r="E49" s="42" t="s">
        <v>95</v>
      </c>
      <c r="F49" s="42" t="s">
        <v>130</v>
      </c>
      <c r="G49" s="42" t="s">
        <v>356</v>
      </c>
      <c r="H49" s="43"/>
      <c r="I49" s="44" t="str">
        <f>IF(SUMIF(AK$11:AK$97,$C49,AJ$11:AJ$97)=0," ",SUMIF(AK$11:AK$97,$C49,AJ$11:AJ$97))</f>
        <v xml:space="preserve"> </v>
      </c>
      <c r="J49" s="45">
        <f>IF(I49=" ",0,IF(I49=1,50,IF(I49=2,48,IF(I49=3,46,IF(I49=4,44,IF(I49=5,42,IF(AND(I49&gt;5,I49&lt;45),46-I49,2)))))))</f>
        <v>0</v>
      </c>
      <c r="K49" s="46">
        <v>1</v>
      </c>
      <c r="L49" s="47">
        <v>34</v>
      </c>
      <c r="M49" s="48">
        <f t="shared" si="14"/>
        <v>12</v>
      </c>
      <c r="N49" s="49">
        <v>1</v>
      </c>
      <c r="O49" s="50">
        <v>27</v>
      </c>
      <c r="P49" s="51">
        <f t="shared" si="15"/>
        <v>19</v>
      </c>
      <c r="Q49" s="52">
        <v>1</v>
      </c>
      <c r="R49" s="53">
        <v>33</v>
      </c>
      <c r="S49" s="54">
        <f t="shared" si="16"/>
        <v>13</v>
      </c>
      <c r="T49" s="55">
        <v>1</v>
      </c>
      <c r="U49" s="56">
        <v>30</v>
      </c>
      <c r="V49" s="57">
        <f t="shared" si="17"/>
        <v>16</v>
      </c>
      <c r="W49" s="58"/>
      <c r="X49" s="59" t="s">
        <v>0</v>
      </c>
      <c r="Y49" s="60">
        <f t="shared" si="18"/>
        <v>0</v>
      </c>
      <c r="Z49" s="61"/>
      <c r="AA49" s="62" t="str">
        <f t="shared" si="12"/>
        <v xml:space="preserve"> </v>
      </c>
      <c r="AB49" s="63">
        <f t="shared" si="19"/>
        <v>0</v>
      </c>
      <c r="AC49" s="119"/>
      <c r="AD49" s="120" t="str">
        <f t="shared" si="20"/>
        <v xml:space="preserve"> </v>
      </c>
      <c r="AE49" s="121">
        <f t="shared" si="21"/>
        <v>0</v>
      </c>
      <c r="AF49" s="39">
        <f t="shared" si="22"/>
        <v>60</v>
      </c>
      <c r="AG49" s="64">
        <f t="shared" si="23"/>
        <v>39</v>
      </c>
      <c r="AH49" s="39">
        <f t="shared" si="24"/>
        <v>60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0">
        <v>39</v>
      </c>
      <c r="BF49" s="120"/>
    </row>
    <row r="50" spans="1:58" x14ac:dyDescent="0.2">
      <c r="A50" s="38">
        <v>40</v>
      </c>
      <c r="B50" s="39">
        <f t="shared" si="13"/>
        <v>59</v>
      </c>
      <c r="C50" s="40"/>
      <c r="D50" s="41" t="s">
        <v>313</v>
      </c>
      <c r="E50" s="42" t="s">
        <v>95</v>
      </c>
      <c r="F50" s="42" t="s">
        <v>193</v>
      </c>
      <c r="G50" s="42" t="s">
        <v>356</v>
      </c>
      <c r="H50" s="43"/>
      <c r="I50" s="44" t="str">
        <f>IF(SUMIF(AK$11:AK$97,$C50,AJ$11:AJ$97)=0," ",SUMIF(AK$11:AK$97,$C50,AJ$11:AJ$97))</f>
        <v xml:space="preserve"> </v>
      </c>
      <c r="J50" s="45">
        <f>IF(I50=" ",0,IF(I50=1,50,IF(I50=2,48,IF(I50=3,46,IF(I50=4,44,IF(I50=5,42,IF(AND(I50&gt;5,I50&lt;45),46-I50,2)))))))</f>
        <v>0</v>
      </c>
      <c r="K50" s="46"/>
      <c r="L50" s="47" t="str">
        <f>IF(SUMIF(AN$11:AN$97,$C50,AM$11:AM$97)=0," ",SUMIF(AN$11:AN$97,$C50,AM$11:AM$97))</f>
        <v xml:space="preserve"> </v>
      </c>
      <c r="M50" s="48">
        <f t="shared" si="14"/>
        <v>0</v>
      </c>
      <c r="N50" s="49">
        <v>1</v>
      </c>
      <c r="O50" s="50">
        <v>14</v>
      </c>
      <c r="P50" s="51">
        <f t="shared" si="15"/>
        <v>32</v>
      </c>
      <c r="Q50" s="52">
        <v>1</v>
      </c>
      <c r="R50" s="53">
        <v>19</v>
      </c>
      <c r="S50" s="54">
        <f t="shared" si="16"/>
        <v>27</v>
      </c>
      <c r="T50" s="55"/>
      <c r="U50" s="56" t="str">
        <f>IF(SUMIF(AW$11:AW$97,$C50,AV$11:AV$97)=0," ",SUMIF(AW$11:AW$97,$C50,AV$11:AV$97))</f>
        <v xml:space="preserve"> </v>
      </c>
      <c r="V50" s="57">
        <f t="shared" si="17"/>
        <v>0</v>
      </c>
      <c r="W50" s="58"/>
      <c r="X50" s="59" t="s">
        <v>0</v>
      </c>
      <c r="Y50" s="60">
        <f t="shared" si="18"/>
        <v>0</v>
      </c>
      <c r="Z50" s="61"/>
      <c r="AA50" s="62" t="str">
        <f t="shared" si="12"/>
        <v xml:space="preserve"> </v>
      </c>
      <c r="AB50" s="63">
        <f t="shared" si="19"/>
        <v>0</v>
      </c>
      <c r="AC50" s="119"/>
      <c r="AD50" s="120" t="str">
        <f t="shared" si="20"/>
        <v xml:space="preserve"> </v>
      </c>
      <c r="AE50" s="121">
        <f t="shared" si="21"/>
        <v>0</v>
      </c>
      <c r="AF50" s="39">
        <f t="shared" si="22"/>
        <v>59</v>
      </c>
      <c r="AG50" s="64">
        <f t="shared" si="23"/>
        <v>40</v>
      </c>
      <c r="AH50" s="39">
        <f t="shared" si="24"/>
        <v>59</v>
      </c>
      <c r="AI50" s="124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0">
        <v>40</v>
      </c>
      <c r="BF50" s="120"/>
    </row>
    <row r="51" spans="1:58" x14ac:dyDescent="0.2">
      <c r="A51" s="38">
        <v>41</v>
      </c>
      <c r="B51" s="39">
        <f t="shared" si="13"/>
        <v>56</v>
      </c>
      <c r="C51" s="40"/>
      <c r="D51" s="41" t="s">
        <v>218</v>
      </c>
      <c r="E51" s="42" t="s">
        <v>95</v>
      </c>
      <c r="F51" s="42" t="s">
        <v>191</v>
      </c>
      <c r="G51" s="42" t="s">
        <v>97</v>
      </c>
      <c r="H51" s="43">
        <v>1</v>
      </c>
      <c r="I51" s="44">
        <v>21</v>
      </c>
      <c r="J51" s="45">
        <v>25</v>
      </c>
      <c r="K51" s="46"/>
      <c r="L51" s="47" t="str">
        <f>IF(SUMIF(AN$11:AN$97,$C51,AM$11:AM$97)=0," ",SUMIF(AN$11:AN$97,$C51,AM$11:AM$97))</f>
        <v xml:space="preserve"> </v>
      </c>
      <c r="M51" s="48">
        <f t="shared" si="14"/>
        <v>0</v>
      </c>
      <c r="N51" s="49"/>
      <c r="O51" s="50" t="str">
        <f>IF(SUMIF(AQ$11:AQ$97,$C51,AP$11:AP$97)=0," ",SUMIF(AQ$11:AQ$97,$C51,AP$11:AP$97))</f>
        <v xml:space="preserve"> </v>
      </c>
      <c r="P51" s="51">
        <f t="shared" si="15"/>
        <v>0</v>
      </c>
      <c r="Q51" s="52">
        <v>1</v>
      </c>
      <c r="R51" s="53">
        <v>32</v>
      </c>
      <c r="S51" s="54">
        <f t="shared" si="16"/>
        <v>14</v>
      </c>
      <c r="T51" s="55">
        <v>1</v>
      </c>
      <c r="U51" s="56">
        <v>29</v>
      </c>
      <c r="V51" s="57">
        <f t="shared" si="17"/>
        <v>17</v>
      </c>
      <c r="W51" s="58"/>
      <c r="X51" s="59" t="s">
        <v>0</v>
      </c>
      <c r="Y51" s="60">
        <f t="shared" si="18"/>
        <v>0</v>
      </c>
      <c r="Z51" s="61"/>
      <c r="AA51" s="62" t="str">
        <f t="shared" si="12"/>
        <v xml:space="preserve"> </v>
      </c>
      <c r="AB51" s="63">
        <f t="shared" si="19"/>
        <v>0</v>
      </c>
      <c r="AC51" s="119"/>
      <c r="AD51" s="120" t="str">
        <f t="shared" si="20"/>
        <v xml:space="preserve"> </v>
      </c>
      <c r="AE51" s="121">
        <f t="shared" si="21"/>
        <v>0</v>
      </c>
      <c r="AF51" s="39">
        <f t="shared" si="22"/>
        <v>56</v>
      </c>
      <c r="AG51" s="64">
        <f t="shared" si="23"/>
        <v>41</v>
      </c>
      <c r="AH51" s="39">
        <f t="shared" si="24"/>
        <v>56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0">
        <v>41</v>
      </c>
      <c r="BF51" s="120"/>
    </row>
    <row r="52" spans="1:58" x14ac:dyDescent="0.2">
      <c r="A52" s="38">
        <v>42</v>
      </c>
      <c r="B52" s="39">
        <f t="shared" si="13"/>
        <v>49</v>
      </c>
      <c r="C52" s="40"/>
      <c r="D52" s="41" t="s">
        <v>295</v>
      </c>
      <c r="E52" s="42" t="s">
        <v>95</v>
      </c>
      <c r="F52" s="42" t="s">
        <v>128</v>
      </c>
      <c r="G52" s="42" t="s">
        <v>0</v>
      </c>
      <c r="H52" s="43"/>
      <c r="I52" s="44" t="s">
        <v>0</v>
      </c>
      <c r="J52" s="45">
        <v>0</v>
      </c>
      <c r="K52" s="46">
        <v>1</v>
      </c>
      <c r="L52" s="47">
        <v>18</v>
      </c>
      <c r="M52" s="48">
        <f t="shared" si="14"/>
        <v>28</v>
      </c>
      <c r="N52" s="49"/>
      <c r="O52" s="50" t="str">
        <f>IF(SUMIF(AQ$11:AQ$97,$C52,AP$11:AP$97)=0," ",SUMIF(AQ$11:AQ$97,$C52,AP$11:AP$97))</f>
        <v xml:space="preserve"> </v>
      </c>
      <c r="P52" s="51">
        <f t="shared" si="15"/>
        <v>0</v>
      </c>
      <c r="Q52" s="52">
        <v>1</v>
      </c>
      <c r="R52" s="53">
        <v>25</v>
      </c>
      <c r="S52" s="54">
        <f t="shared" si="16"/>
        <v>21</v>
      </c>
      <c r="T52" s="55"/>
      <c r="U52" s="56" t="str">
        <f>IF(SUMIF(AW$11:AW$97,$C52,AV$11:AV$97)=0," ",SUMIF(AW$11:AW$97,$C52,AV$11:AV$97))</f>
        <v xml:space="preserve"> </v>
      </c>
      <c r="V52" s="57">
        <f t="shared" si="17"/>
        <v>0</v>
      </c>
      <c r="W52" s="58"/>
      <c r="X52" s="59" t="s">
        <v>0</v>
      </c>
      <c r="Y52" s="60">
        <f t="shared" si="18"/>
        <v>0</v>
      </c>
      <c r="Z52" s="61"/>
      <c r="AA52" s="62" t="str">
        <f t="shared" si="12"/>
        <v xml:space="preserve"> </v>
      </c>
      <c r="AB52" s="63">
        <f t="shared" si="19"/>
        <v>0</v>
      </c>
      <c r="AC52" s="119"/>
      <c r="AD52" s="120" t="str">
        <f t="shared" si="20"/>
        <v xml:space="preserve"> </v>
      </c>
      <c r="AE52" s="121">
        <f t="shared" si="21"/>
        <v>0</v>
      </c>
      <c r="AF52" s="39">
        <f t="shared" si="22"/>
        <v>49</v>
      </c>
      <c r="AG52" s="64">
        <f t="shared" si="23"/>
        <v>42</v>
      </c>
      <c r="AH52" s="39">
        <f t="shared" si="24"/>
        <v>49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0">
        <v>42</v>
      </c>
      <c r="BF52" s="120"/>
    </row>
    <row r="53" spans="1:58" x14ac:dyDescent="0.2">
      <c r="A53" s="38">
        <v>43</v>
      </c>
      <c r="B53" s="39">
        <f t="shared" si="13"/>
        <v>46</v>
      </c>
      <c r="C53" s="40"/>
      <c r="D53" s="41" t="s">
        <v>357</v>
      </c>
      <c r="E53" s="42" t="s">
        <v>95</v>
      </c>
      <c r="F53" s="42" t="s">
        <v>130</v>
      </c>
      <c r="G53" s="42" t="s">
        <v>356</v>
      </c>
      <c r="H53" s="43"/>
      <c r="I53" s="44" t="str">
        <f>IF(SUMIF(AK$11:AK$97,$C53,AJ$11:AJ$97)=0," ",SUMIF(AK$11:AK$97,$C53,AJ$11:AJ$97))</f>
        <v xml:space="preserve"> </v>
      </c>
      <c r="J53" s="45">
        <f>IF(I53=" ",0,IF(I53=1,50,IF(I53=2,48,IF(I53=3,46,IF(I53=4,44,IF(I53=5,42,IF(AND(I53&gt;5,I53&lt;45),46-I53,2)))))))</f>
        <v>0</v>
      </c>
      <c r="K53" s="46">
        <v>1</v>
      </c>
      <c r="L53" s="47">
        <v>21</v>
      </c>
      <c r="M53" s="48">
        <f t="shared" si="14"/>
        <v>25</v>
      </c>
      <c r="N53" s="49">
        <v>1</v>
      </c>
      <c r="O53" s="50">
        <v>25</v>
      </c>
      <c r="P53" s="51">
        <f t="shared" si="15"/>
        <v>21</v>
      </c>
      <c r="Q53" s="52"/>
      <c r="R53" s="53" t="s">
        <v>0</v>
      </c>
      <c r="S53" s="54">
        <f t="shared" si="16"/>
        <v>0</v>
      </c>
      <c r="T53" s="55"/>
      <c r="U53" s="56" t="str">
        <f>IF(SUMIF(AW$11:AW$97,$C53,AV$11:AV$97)=0," ",SUMIF(AW$11:AW$97,$C53,AV$11:AV$97))</f>
        <v xml:space="preserve"> </v>
      </c>
      <c r="V53" s="57">
        <f t="shared" si="17"/>
        <v>0</v>
      </c>
      <c r="W53" s="58"/>
      <c r="X53" s="59" t="s">
        <v>0</v>
      </c>
      <c r="Y53" s="60">
        <f t="shared" si="18"/>
        <v>0</v>
      </c>
      <c r="Z53" s="61"/>
      <c r="AA53" s="62" t="str">
        <f t="shared" si="12"/>
        <v xml:space="preserve"> </v>
      </c>
      <c r="AB53" s="63">
        <f t="shared" si="19"/>
        <v>0</v>
      </c>
      <c r="AC53" s="119"/>
      <c r="AD53" s="120" t="str">
        <f t="shared" si="20"/>
        <v xml:space="preserve"> </v>
      </c>
      <c r="AE53" s="121">
        <f t="shared" si="21"/>
        <v>0</v>
      </c>
      <c r="AF53" s="39">
        <f t="shared" si="22"/>
        <v>46</v>
      </c>
      <c r="AG53" s="64">
        <f t="shared" si="23"/>
        <v>43</v>
      </c>
      <c r="AH53" s="39">
        <f t="shared" si="24"/>
        <v>46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0">
        <v>43</v>
      </c>
      <c r="BF53" s="120"/>
    </row>
    <row r="54" spans="1:58" x14ac:dyDescent="0.2">
      <c r="A54" s="38">
        <v>44</v>
      </c>
      <c r="B54" s="39">
        <f t="shared" si="13"/>
        <v>41</v>
      </c>
      <c r="C54" s="40"/>
      <c r="D54" s="41" t="s">
        <v>233</v>
      </c>
      <c r="E54" s="42" t="s">
        <v>95</v>
      </c>
      <c r="F54" s="42" t="s">
        <v>110</v>
      </c>
      <c r="G54" s="42" t="s">
        <v>102</v>
      </c>
      <c r="H54" s="43">
        <v>1</v>
      </c>
      <c r="I54" s="44">
        <v>37</v>
      </c>
      <c r="J54" s="45">
        <v>9</v>
      </c>
      <c r="K54" s="46">
        <v>1</v>
      </c>
      <c r="L54" s="47">
        <v>38</v>
      </c>
      <c r="M54" s="48">
        <f t="shared" si="14"/>
        <v>8</v>
      </c>
      <c r="N54" s="49">
        <v>1</v>
      </c>
      <c r="O54" s="50">
        <v>29</v>
      </c>
      <c r="P54" s="51">
        <f t="shared" si="15"/>
        <v>17</v>
      </c>
      <c r="Q54" s="52">
        <v>1</v>
      </c>
      <c r="R54" s="53">
        <v>39</v>
      </c>
      <c r="S54" s="54">
        <f t="shared" si="16"/>
        <v>7</v>
      </c>
      <c r="T54" s="55"/>
      <c r="U54" s="56" t="str">
        <f>IF(SUMIF(AW$11:AW$97,$C54,AV$11:AV$97)=0," ",SUMIF(AW$11:AW$97,$C54,AV$11:AV$97))</f>
        <v xml:space="preserve"> </v>
      </c>
      <c r="V54" s="57">
        <f t="shared" si="17"/>
        <v>0</v>
      </c>
      <c r="W54" s="58"/>
      <c r="X54" s="59" t="str">
        <f>IF(SUMIF(AZ$11:AZ$97,$C54,AY$11:AY$97)=0," ",SUMIF(AZ$11:AZ$97,$C54,AY$11:AY$97))</f>
        <v xml:space="preserve"> </v>
      </c>
      <c r="Y54" s="60">
        <f t="shared" si="18"/>
        <v>0</v>
      </c>
      <c r="Z54" s="61"/>
      <c r="AA54" s="62" t="str">
        <f t="shared" si="12"/>
        <v xml:space="preserve"> </v>
      </c>
      <c r="AB54" s="63">
        <f t="shared" si="19"/>
        <v>0</v>
      </c>
      <c r="AC54" s="119"/>
      <c r="AD54" s="120" t="str">
        <f t="shared" si="20"/>
        <v xml:space="preserve"> </v>
      </c>
      <c r="AE54" s="121">
        <f t="shared" si="21"/>
        <v>0</v>
      </c>
      <c r="AF54" s="39">
        <f t="shared" si="22"/>
        <v>41</v>
      </c>
      <c r="AG54" s="64">
        <f t="shared" si="23"/>
        <v>44</v>
      </c>
      <c r="AH54" s="39">
        <f t="shared" si="24"/>
        <v>41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0">
        <v>44</v>
      </c>
      <c r="BF54" s="120"/>
    </row>
    <row r="55" spans="1:58" x14ac:dyDescent="0.2">
      <c r="A55" s="38">
        <v>45</v>
      </c>
      <c r="B55" s="39">
        <f t="shared" si="13"/>
        <v>41</v>
      </c>
      <c r="C55" s="40"/>
      <c r="D55" s="41" t="s">
        <v>227</v>
      </c>
      <c r="E55" s="42" t="s">
        <v>95</v>
      </c>
      <c r="F55" s="42" t="s">
        <v>155</v>
      </c>
      <c r="G55" s="42" t="s">
        <v>97</v>
      </c>
      <c r="H55" s="43">
        <v>1</v>
      </c>
      <c r="I55" s="44">
        <v>31</v>
      </c>
      <c r="J55" s="45">
        <v>15</v>
      </c>
      <c r="K55" s="46"/>
      <c r="L55" s="47" t="str">
        <f>IF(SUMIF(AN$11:AN$97,$C55,AM$11:AM$97)=0," ",SUMIF(AN$11:AN$97,$C55,AM$11:AM$97))</f>
        <v xml:space="preserve"> </v>
      </c>
      <c r="M55" s="48">
        <f t="shared" si="14"/>
        <v>0</v>
      </c>
      <c r="N55" s="49">
        <v>1</v>
      </c>
      <c r="O55" s="50">
        <v>33</v>
      </c>
      <c r="P55" s="51">
        <f t="shared" si="15"/>
        <v>13</v>
      </c>
      <c r="Q55" s="52"/>
      <c r="R55" s="53" t="str">
        <f>IF(SUMIF(AT$11:AT$97,$C55,AS$11:AS$97)=0," ",SUMIF(AT$11:AT$97,$C55,AS$11:AS$97))</f>
        <v xml:space="preserve"> </v>
      </c>
      <c r="S55" s="54">
        <f t="shared" si="16"/>
        <v>0</v>
      </c>
      <c r="T55" s="55">
        <v>1</v>
      </c>
      <c r="U55" s="56">
        <v>33</v>
      </c>
      <c r="V55" s="57">
        <f t="shared" si="17"/>
        <v>13</v>
      </c>
      <c r="W55" s="58"/>
      <c r="X55" s="59" t="s">
        <v>0</v>
      </c>
      <c r="Y55" s="60">
        <f t="shared" si="18"/>
        <v>0</v>
      </c>
      <c r="Z55" s="61"/>
      <c r="AA55" s="62" t="str">
        <f t="shared" si="12"/>
        <v xml:space="preserve"> </v>
      </c>
      <c r="AB55" s="63">
        <f t="shared" si="19"/>
        <v>0</v>
      </c>
      <c r="AC55" s="119"/>
      <c r="AD55" s="120" t="str">
        <f t="shared" si="20"/>
        <v xml:space="preserve"> </v>
      </c>
      <c r="AE55" s="121">
        <f t="shared" si="21"/>
        <v>0</v>
      </c>
      <c r="AF55" s="39">
        <f t="shared" si="22"/>
        <v>41</v>
      </c>
      <c r="AG55" s="64">
        <f t="shared" si="23"/>
        <v>45</v>
      </c>
      <c r="AH55" s="39">
        <f t="shared" si="24"/>
        <v>41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0">
        <v>45</v>
      </c>
      <c r="BF55" s="120"/>
    </row>
    <row r="56" spans="1:58" x14ac:dyDescent="0.2">
      <c r="A56" s="38">
        <v>46</v>
      </c>
      <c r="B56" s="39">
        <f t="shared" si="13"/>
        <v>37</v>
      </c>
      <c r="C56" s="40"/>
      <c r="D56" s="41" t="s">
        <v>202</v>
      </c>
      <c r="E56" s="42" t="s">
        <v>95</v>
      </c>
      <c r="F56" s="42" t="s">
        <v>203</v>
      </c>
      <c r="G56" s="42" t="s">
        <v>97</v>
      </c>
      <c r="H56" s="43">
        <v>1</v>
      </c>
      <c r="I56" s="44">
        <v>9</v>
      </c>
      <c r="J56" s="45">
        <v>37</v>
      </c>
      <c r="K56" s="46"/>
      <c r="L56" s="47" t="str">
        <f>IF(SUMIF(AN$11:AN$97,$C56,AM$11:AM$97)=0," ",SUMIF(AN$11:AN$97,$C56,AM$11:AM$97))</f>
        <v xml:space="preserve"> </v>
      </c>
      <c r="M56" s="48">
        <f t="shared" si="14"/>
        <v>0</v>
      </c>
      <c r="N56" s="49"/>
      <c r="O56" s="50" t="str">
        <f t="shared" ref="O56:O61" si="25">IF(SUMIF(AQ$11:AQ$97,$C56,AP$11:AP$97)=0," ",SUMIF(AQ$11:AQ$97,$C56,AP$11:AP$97))</f>
        <v xml:space="preserve"> </v>
      </c>
      <c r="P56" s="51">
        <f t="shared" si="15"/>
        <v>0</v>
      </c>
      <c r="Q56" s="52"/>
      <c r="R56" s="53" t="s">
        <v>0</v>
      </c>
      <c r="S56" s="54">
        <f t="shared" si="16"/>
        <v>0</v>
      </c>
      <c r="T56" s="55"/>
      <c r="U56" s="56" t="str">
        <f>IF(SUMIF(AW$11:AW$97,$C56,AV$11:AV$97)=0," ",SUMIF(AW$11:AW$97,$C56,AV$11:AV$97))</f>
        <v xml:space="preserve"> </v>
      </c>
      <c r="V56" s="57">
        <f t="shared" si="17"/>
        <v>0</v>
      </c>
      <c r="W56" s="58"/>
      <c r="X56" s="59" t="str">
        <f>IF(SUMIF(AZ$11:AZ$97,$C56,AY$11:AY$97)=0," ",SUMIF(AZ$11:AZ$97,$C56,AY$11:AY$97))</f>
        <v xml:space="preserve"> </v>
      </c>
      <c r="Y56" s="60">
        <f t="shared" si="18"/>
        <v>0</v>
      </c>
      <c r="Z56" s="61"/>
      <c r="AA56" s="62" t="str">
        <f t="shared" si="12"/>
        <v xml:space="preserve"> </v>
      </c>
      <c r="AB56" s="63">
        <f t="shared" si="19"/>
        <v>0</v>
      </c>
      <c r="AC56" s="119"/>
      <c r="AD56" s="120" t="str">
        <f t="shared" si="20"/>
        <v xml:space="preserve"> </v>
      </c>
      <c r="AE56" s="121">
        <f t="shared" si="21"/>
        <v>0</v>
      </c>
      <c r="AF56" s="39">
        <f t="shared" si="22"/>
        <v>37</v>
      </c>
      <c r="AG56" s="64">
        <f t="shared" si="23"/>
        <v>46</v>
      </c>
      <c r="AH56" s="39">
        <f t="shared" si="24"/>
        <v>37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0">
        <v>46</v>
      </c>
      <c r="BF56" s="120"/>
    </row>
    <row r="57" spans="1:58" x14ac:dyDescent="0.2">
      <c r="A57" s="38">
        <v>47</v>
      </c>
      <c r="B57" s="39">
        <f t="shared" si="13"/>
        <v>36</v>
      </c>
      <c r="C57" s="40"/>
      <c r="D57" s="41" t="s">
        <v>358</v>
      </c>
      <c r="E57" s="42" t="s">
        <v>95</v>
      </c>
      <c r="F57" s="42" t="s">
        <v>353</v>
      </c>
      <c r="G57" s="42" t="s">
        <v>356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/>
      <c r="L57" s="47" t="str">
        <f>IF(SUMIF(AN$11:AN$97,$C57,AM$11:AM$97)=0," ",SUMIF(AN$11:AN$97,$C57,AM$11:AM$97))</f>
        <v xml:space="preserve"> </v>
      </c>
      <c r="M57" s="48">
        <f t="shared" si="14"/>
        <v>0</v>
      </c>
      <c r="N57" s="49"/>
      <c r="O57" s="50" t="str">
        <f t="shared" si="25"/>
        <v xml:space="preserve"> </v>
      </c>
      <c r="P57" s="51">
        <f t="shared" si="15"/>
        <v>0</v>
      </c>
      <c r="Q57" s="52"/>
      <c r="R57" s="53" t="str">
        <f t="shared" ref="R57:R69" si="26">IF(SUMIF(AT$11:AT$97,$C57,AS$11:AS$97)=0," ",SUMIF(AT$11:AT$97,$C57,AS$11:AS$97))</f>
        <v xml:space="preserve"> </v>
      </c>
      <c r="S57" s="54">
        <f t="shared" si="16"/>
        <v>0</v>
      </c>
      <c r="T57" s="55">
        <v>1</v>
      </c>
      <c r="U57" s="56">
        <v>10</v>
      </c>
      <c r="V57" s="57">
        <f t="shared" si="17"/>
        <v>36</v>
      </c>
      <c r="W57" s="58"/>
      <c r="X57" s="59" t="str">
        <f>IF(SUMIF(AZ$11:AZ$97,$C57,AY$11:AY$97)=0," ",SUMIF(AZ$11:AZ$97,$C57,AY$11:AY$97))</f>
        <v xml:space="preserve"> </v>
      </c>
      <c r="Y57" s="60">
        <f t="shared" si="18"/>
        <v>0</v>
      </c>
      <c r="Z57" s="61"/>
      <c r="AA57" s="62" t="str">
        <f t="shared" si="12"/>
        <v xml:space="preserve"> </v>
      </c>
      <c r="AB57" s="63">
        <f t="shared" si="19"/>
        <v>0</v>
      </c>
      <c r="AC57" s="119"/>
      <c r="AD57" s="120" t="str">
        <f t="shared" si="20"/>
        <v xml:space="preserve"> </v>
      </c>
      <c r="AE57" s="121">
        <f t="shared" si="21"/>
        <v>0</v>
      </c>
      <c r="AF57" s="39">
        <f t="shared" si="22"/>
        <v>36</v>
      </c>
      <c r="AG57" s="64">
        <f t="shared" si="23"/>
        <v>47</v>
      </c>
      <c r="AH57" s="39">
        <f t="shared" si="24"/>
        <v>36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0">
        <v>47</v>
      </c>
      <c r="BF57" s="120"/>
    </row>
    <row r="58" spans="1:58" x14ac:dyDescent="0.2">
      <c r="A58" s="38">
        <v>48</v>
      </c>
      <c r="B58" s="39">
        <f t="shared" si="13"/>
        <v>35</v>
      </c>
      <c r="C58" s="40"/>
      <c r="D58" s="41" t="s">
        <v>305</v>
      </c>
      <c r="E58" s="42" t="s">
        <v>95</v>
      </c>
      <c r="F58" s="42" t="s">
        <v>0</v>
      </c>
      <c r="G58" s="42" t="s">
        <v>0</v>
      </c>
      <c r="H58" s="43"/>
      <c r="I58" s="44" t="str">
        <f>IF(SUMIF(AK$11:AK$97,$C58,AJ$11:AJ$97)=0," ",SUMIF(AK$11:AK$97,$C58,AJ$11:AJ$97))</f>
        <v xml:space="preserve"> </v>
      </c>
      <c r="J58" s="45">
        <f>IF(I58=" ",0,IF(I58=1,50,IF(I58=2,48,IF(I58=3,46,IF(I58=4,44,IF(I58=5,42,IF(AND(I58&gt;5,I58&lt;45),46-I58,2)))))))</f>
        <v>0</v>
      </c>
      <c r="K58" s="46">
        <v>1</v>
      </c>
      <c r="L58" s="47">
        <v>11</v>
      </c>
      <c r="M58" s="48">
        <f t="shared" si="14"/>
        <v>35</v>
      </c>
      <c r="N58" s="49"/>
      <c r="O58" s="50" t="str">
        <f t="shared" si="25"/>
        <v xml:space="preserve"> </v>
      </c>
      <c r="P58" s="51">
        <f t="shared" si="15"/>
        <v>0</v>
      </c>
      <c r="Q58" s="52"/>
      <c r="R58" s="53" t="str">
        <f t="shared" si="26"/>
        <v xml:space="preserve"> </v>
      </c>
      <c r="S58" s="54">
        <f t="shared" si="16"/>
        <v>0</v>
      </c>
      <c r="T58" s="55"/>
      <c r="U58" s="56" t="str">
        <f>IF(SUMIF(AW$11:AW$97,$C58,AV$11:AV$97)=0," ",SUMIF(AW$11:AW$97,$C58,AV$11:AV$97))</f>
        <v xml:space="preserve"> </v>
      </c>
      <c r="V58" s="57">
        <f t="shared" si="17"/>
        <v>0</v>
      </c>
      <c r="W58" s="58"/>
      <c r="X58" s="59" t="str">
        <f>IF(SUMIF(AZ$11:AZ$97,$C58,AY$11:AY$97)=0," ",SUMIF(AZ$11:AZ$97,$C58,AY$11:AY$97))</f>
        <v xml:space="preserve"> </v>
      </c>
      <c r="Y58" s="60">
        <f t="shared" si="18"/>
        <v>0</v>
      </c>
      <c r="Z58" s="61"/>
      <c r="AA58" s="62" t="str">
        <f t="shared" si="12"/>
        <v xml:space="preserve"> </v>
      </c>
      <c r="AB58" s="63">
        <f t="shared" si="19"/>
        <v>0</v>
      </c>
      <c r="AC58" s="119"/>
      <c r="AD58" s="120" t="str">
        <f t="shared" si="20"/>
        <v xml:space="preserve"> </v>
      </c>
      <c r="AE58" s="121">
        <f t="shared" si="21"/>
        <v>0</v>
      </c>
      <c r="AF58" s="39">
        <f t="shared" si="22"/>
        <v>35</v>
      </c>
      <c r="AG58" s="64">
        <f t="shared" si="23"/>
        <v>48</v>
      </c>
      <c r="AH58" s="39">
        <f t="shared" si="24"/>
        <v>35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0">
        <v>48</v>
      </c>
      <c r="BF58" s="120"/>
    </row>
    <row r="59" spans="1:58" x14ac:dyDescent="0.2">
      <c r="A59" s="38">
        <v>49</v>
      </c>
      <c r="B59" s="39">
        <f t="shared" si="13"/>
        <v>34</v>
      </c>
      <c r="C59" s="40"/>
      <c r="D59" s="41" t="s">
        <v>206</v>
      </c>
      <c r="E59" s="42" t="s">
        <v>95</v>
      </c>
      <c r="F59" s="42" t="s">
        <v>207</v>
      </c>
      <c r="G59" s="42" t="s">
        <v>102</v>
      </c>
      <c r="H59" s="43">
        <v>1</v>
      </c>
      <c r="I59" s="44">
        <v>12</v>
      </c>
      <c r="J59" s="45">
        <v>34</v>
      </c>
      <c r="K59" s="46"/>
      <c r="L59" s="47" t="str">
        <f>IF(SUMIF(AN$11:AN$97,$C59,AM$11:AM$97)=0," ",SUMIF(AN$11:AN$97,$C59,AM$11:AM$97))</f>
        <v xml:space="preserve"> </v>
      </c>
      <c r="M59" s="48">
        <f t="shared" si="14"/>
        <v>0</v>
      </c>
      <c r="N59" s="49"/>
      <c r="O59" s="50" t="str">
        <f t="shared" si="25"/>
        <v xml:space="preserve"> </v>
      </c>
      <c r="P59" s="51">
        <f t="shared" si="15"/>
        <v>0</v>
      </c>
      <c r="Q59" s="52"/>
      <c r="R59" s="53" t="str">
        <f t="shared" si="26"/>
        <v xml:space="preserve"> </v>
      </c>
      <c r="S59" s="54">
        <f t="shared" si="16"/>
        <v>0</v>
      </c>
      <c r="T59" s="55"/>
      <c r="U59" s="56" t="str">
        <f>IF(SUMIF(AW$11:AW$97,$C59,AV$11:AV$97)=0," ",SUMIF(AW$11:AW$97,$C59,AV$11:AV$97))</f>
        <v xml:space="preserve"> </v>
      </c>
      <c r="V59" s="57">
        <f t="shared" si="17"/>
        <v>0</v>
      </c>
      <c r="W59" s="58"/>
      <c r="X59" s="59" t="str">
        <f>IF(SUMIF(AZ$11:AZ$97,$C59,AY$11:AY$97)=0," ",SUMIF(AZ$11:AZ$97,$C59,AY$11:AY$97))</f>
        <v xml:space="preserve"> </v>
      </c>
      <c r="Y59" s="60">
        <f t="shared" si="18"/>
        <v>0</v>
      </c>
      <c r="Z59" s="61"/>
      <c r="AA59" s="62" t="str">
        <f t="shared" si="12"/>
        <v xml:space="preserve"> </v>
      </c>
      <c r="AB59" s="63">
        <f t="shared" si="19"/>
        <v>0</v>
      </c>
      <c r="AC59" s="119"/>
      <c r="AD59" s="120" t="str">
        <f t="shared" si="20"/>
        <v xml:space="preserve"> </v>
      </c>
      <c r="AE59" s="121">
        <f t="shared" si="21"/>
        <v>0</v>
      </c>
      <c r="AF59" s="39">
        <f t="shared" si="22"/>
        <v>34</v>
      </c>
      <c r="AG59" s="64">
        <f t="shared" si="23"/>
        <v>49</v>
      </c>
      <c r="AH59" s="39">
        <f t="shared" si="24"/>
        <v>34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0">
        <v>49</v>
      </c>
      <c r="BF59" s="120"/>
    </row>
    <row r="60" spans="1:58" x14ac:dyDescent="0.2">
      <c r="A60" s="38">
        <v>50</v>
      </c>
      <c r="B60" s="39">
        <f t="shared" si="13"/>
        <v>33</v>
      </c>
      <c r="C60" s="40"/>
      <c r="D60" s="41" t="s">
        <v>370</v>
      </c>
      <c r="E60" s="42" t="s">
        <v>362</v>
      </c>
      <c r="F60" s="42" t="s">
        <v>193</v>
      </c>
      <c r="G60" s="42" t="s">
        <v>356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/>
      <c r="L60" s="47" t="str">
        <f>IF(SUMIF(AN$11:AN$97,$C60,AM$11:AM$97)=0," ",SUMIF(AN$11:AN$97,$C60,AM$11:AM$97))</f>
        <v xml:space="preserve"> </v>
      </c>
      <c r="M60" s="48">
        <f t="shared" si="14"/>
        <v>0</v>
      </c>
      <c r="N60" s="49"/>
      <c r="O60" s="50" t="str">
        <f t="shared" si="25"/>
        <v xml:space="preserve"> </v>
      </c>
      <c r="P60" s="51">
        <f t="shared" si="15"/>
        <v>0</v>
      </c>
      <c r="Q60" s="52"/>
      <c r="R60" s="53" t="str">
        <f t="shared" si="26"/>
        <v xml:space="preserve"> </v>
      </c>
      <c r="S60" s="54">
        <f t="shared" si="16"/>
        <v>0</v>
      </c>
      <c r="T60" s="55"/>
      <c r="U60" s="56" t="str">
        <f>IF(SUMIF(AW$11:AW$97,$C60,AV$11:AV$97)=0," ",SUMIF(AW$11:AW$97,$C60,AV$11:AV$97))</f>
        <v xml:space="preserve"> </v>
      </c>
      <c r="V60" s="57">
        <f t="shared" si="17"/>
        <v>0</v>
      </c>
      <c r="W60" s="58">
        <v>1</v>
      </c>
      <c r="X60" s="59">
        <v>13</v>
      </c>
      <c r="Y60" s="60">
        <f t="shared" si="18"/>
        <v>33</v>
      </c>
      <c r="Z60" s="61"/>
      <c r="AA60" s="62" t="str">
        <f t="shared" si="12"/>
        <v xml:space="preserve"> </v>
      </c>
      <c r="AB60" s="63">
        <f t="shared" si="19"/>
        <v>0</v>
      </c>
      <c r="AC60" s="119"/>
      <c r="AD60" s="120" t="str">
        <f t="shared" si="20"/>
        <v xml:space="preserve"> </v>
      </c>
      <c r="AE60" s="121">
        <f t="shared" si="21"/>
        <v>0</v>
      </c>
      <c r="AF60" s="39">
        <f t="shared" si="22"/>
        <v>33</v>
      </c>
      <c r="AG60" s="64">
        <f t="shared" si="23"/>
        <v>50</v>
      </c>
      <c r="AH60" s="39">
        <f t="shared" si="24"/>
        <v>33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0">
        <v>50</v>
      </c>
      <c r="BF60" s="120"/>
    </row>
    <row r="61" spans="1:58" x14ac:dyDescent="0.2">
      <c r="A61" s="38">
        <v>51</v>
      </c>
      <c r="B61" s="39">
        <f t="shared" si="13"/>
        <v>33</v>
      </c>
      <c r="C61" s="40"/>
      <c r="D61" s="41" t="s">
        <v>348</v>
      </c>
      <c r="E61" s="42" t="s">
        <v>95</v>
      </c>
      <c r="F61" s="42" t="s">
        <v>155</v>
      </c>
      <c r="G61" s="42" t="s">
        <v>97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/>
      <c r="L61" s="47" t="str">
        <f>IF(SUMIF(AN$11:AN$97,$C61,AM$11:AM$97)=0," ",SUMIF(AN$11:AN$97,$C61,AM$11:AM$97))</f>
        <v xml:space="preserve"> </v>
      </c>
      <c r="M61" s="48">
        <f t="shared" si="14"/>
        <v>0</v>
      </c>
      <c r="N61" s="49"/>
      <c r="O61" s="50" t="str">
        <f t="shared" si="25"/>
        <v xml:space="preserve"> </v>
      </c>
      <c r="P61" s="51">
        <f t="shared" si="15"/>
        <v>0</v>
      </c>
      <c r="Q61" s="52"/>
      <c r="R61" s="53" t="str">
        <f t="shared" si="26"/>
        <v xml:space="preserve"> </v>
      </c>
      <c r="S61" s="54">
        <f t="shared" si="16"/>
        <v>0</v>
      </c>
      <c r="T61" s="55">
        <v>1</v>
      </c>
      <c r="U61" s="56">
        <v>13</v>
      </c>
      <c r="V61" s="57">
        <f t="shared" si="17"/>
        <v>33</v>
      </c>
      <c r="W61" s="58"/>
      <c r="X61" s="59" t="str">
        <f>IF(SUMIF(AZ$11:AZ$97,$C61,AY$11:AY$97)=0," ",SUMIF(AZ$11:AZ$97,$C61,AY$11:AY$97))</f>
        <v xml:space="preserve"> </v>
      </c>
      <c r="Y61" s="60">
        <f t="shared" si="18"/>
        <v>0</v>
      </c>
      <c r="Z61" s="61"/>
      <c r="AA61" s="62" t="str">
        <f t="shared" si="12"/>
        <v xml:space="preserve"> </v>
      </c>
      <c r="AB61" s="63">
        <f t="shared" si="19"/>
        <v>0</v>
      </c>
      <c r="AC61" s="119"/>
      <c r="AD61" s="120" t="str">
        <f t="shared" si="20"/>
        <v xml:space="preserve"> </v>
      </c>
      <c r="AE61" s="121">
        <f t="shared" si="21"/>
        <v>0</v>
      </c>
      <c r="AF61" s="39">
        <f t="shared" si="22"/>
        <v>33</v>
      </c>
      <c r="AG61" s="64">
        <f t="shared" si="23"/>
        <v>51</v>
      </c>
      <c r="AH61" s="39">
        <f t="shared" si="24"/>
        <v>33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0">
        <v>51</v>
      </c>
      <c r="BF61" s="120"/>
    </row>
    <row r="62" spans="1:58" x14ac:dyDescent="0.2">
      <c r="A62" s="38">
        <v>52</v>
      </c>
      <c r="B62" s="39">
        <f t="shared" si="13"/>
        <v>25</v>
      </c>
      <c r="C62" s="40"/>
      <c r="D62" s="41" t="s">
        <v>232</v>
      </c>
      <c r="E62" s="42" t="s">
        <v>95</v>
      </c>
      <c r="F62" s="42" t="s">
        <v>130</v>
      </c>
      <c r="G62" s="42" t="s">
        <v>356</v>
      </c>
      <c r="H62" s="43">
        <v>1</v>
      </c>
      <c r="I62" s="44">
        <v>36</v>
      </c>
      <c r="J62" s="45">
        <v>10</v>
      </c>
      <c r="K62" s="46">
        <v>1</v>
      </c>
      <c r="L62" s="47">
        <v>33</v>
      </c>
      <c r="M62" s="48">
        <f t="shared" si="14"/>
        <v>13</v>
      </c>
      <c r="N62" s="49">
        <v>1</v>
      </c>
      <c r="O62" s="50"/>
      <c r="P62" s="51">
        <v>2</v>
      </c>
      <c r="Q62" s="52"/>
      <c r="R62" s="53" t="str">
        <f t="shared" si="26"/>
        <v xml:space="preserve"> </v>
      </c>
      <c r="S62" s="54">
        <f t="shared" si="16"/>
        <v>0</v>
      </c>
      <c r="T62" s="55"/>
      <c r="U62" s="56" t="str">
        <f t="shared" ref="U62:U68" si="27">IF(SUMIF(AW$11:AW$97,$C62,AV$11:AV$97)=0," ",SUMIF(AW$11:AW$97,$C62,AV$11:AV$97))</f>
        <v xml:space="preserve"> </v>
      </c>
      <c r="V62" s="57">
        <f t="shared" si="17"/>
        <v>0</v>
      </c>
      <c r="W62" s="58"/>
      <c r="X62" s="59" t="str">
        <f>IF(SUMIF(AZ$11:AZ$97,$C62,AY$11:AY$97)=0," ",SUMIF(AZ$11:AZ$97,$C62,AY$11:AY$97))</f>
        <v xml:space="preserve"> </v>
      </c>
      <c r="Y62" s="60">
        <f t="shared" si="18"/>
        <v>0</v>
      </c>
      <c r="Z62" s="61"/>
      <c r="AA62" s="62" t="str">
        <f t="shared" si="12"/>
        <v xml:space="preserve"> </v>
      </c>
      <c r="AB62" s="63">
        <f t="shared" si="19"/>
        <v>0</v>
      </c>
      <c r="AC62" s="119"/>
      <c r="AD62" s="120" t="str">
        <f t="shared" si="20"/>
        <v xml:space="preserve"> </v>
      </c>
      <c r="AE62" s="121">
        <f t="shared" si="21"/>
        <v>0</v>
      </c>
      <c r="AF62" s="39">
        <f t="shared" si="22"/>
        <v>25</v>
      </c>
      <c r="AG62" s="64">
        <f t="shared" si="23"/>
        <v>52</v>
      </c>
      <c r="AH62" s="39">
        <f t="shared" si="24"/>
        <v>25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0">
        <v>52</v>
      </c>
      <c r="BF62" s="120"/>
    </row>
    <row r="63" spans="1:58" x14ac:dyDescent="0.2">
      <c r="A63" s="38">
        <v>53</v>
      </c>
      <c r="B63" s="39">
        <f t="shared" si="13"/>
        <v>22</v>
      </c>
      <c r="C63" s="40"/>
      <c r="D63" s="41" t="s">
        <v>221</v>
      </c>
      <c r="E63" s="42" t="s">
        <v>95</v>
      </c>
      <c r="F63" s="42" t="s">
        <v>128</v>
      </c>
      <c r="G63" s="42" t="s">
        <v>102</v>
      </c>
      <c r="H63" s="43">
        <v>1</v>
      </c>
      <c r="I63" s="44">
        <v>24</v>
      </c>
      <c r="J63" s="45">
        <v>22</v>
      </c>
      <c r="K63" s="46"/>
      <c r="L63" s="47" t="str">
        <f>IF(SUMIF(AN$11:AN$97,$C63,AM$11:AM$97)=0," ",SUMIF(AN$11:AN$97,$C63,AM$11:AM$97))</f>
        <v xml:space="preserve"> </v>
      </c>
      <c r="M63" s="48">
        <f t="shared" si="14"/>
        <v>0</v>
      </c>
      <c r="N63" s="49"/>
      <c r="O63" s="50" t="str">
        <f t="shared" ref="O63:O79" si="28">IF(SUMIF(AQ$11:AQ$97,$C63,AP$11:AP$97)=0," ",SUMIF(AQ$11:AQ$97,$C63,AP$11:AP$97))</f>
        <v xml:space="preserve"> </v>
      </c>
      <c r="P63" s="51">
        <f t="shared" ref="P63:P79" si="29">IF(O63=" ",0,IF(O63=1,50,IF(O63=2,48,IF(O63=3,46,IF(O63=4,44,IF(O63=5,42,IF(AND(O63&gt;5,O63&lt;45),46-O63,2)))))))</f>
        <v>0</v>
      </c>
      <c r="Q63" s="52"/>
      <c r="R63" s="53" t="str">
        <f t="shared" si="26"/>
        <v xml:space="preserve"> </v>
      </c>
      <c r="S63" s="54">
        <f t="shared" si="16"/>
        <v>0</v>
      </c>
      <c r="T63" s="55">
        <v>1</v>
      </c>
      <c r="U63" s="56" t="str">
        <f t="shared" si="27"/>
        <v xml:space="preserve"> </v>
      </c>
      <c r="V63" s="57">
        <f t="shared" si="17"/>
        <v>0</v>
      </c>
      <c r="W63" s="58"/>
      <c r="X63" s="59" t="str">
        <f>IF(SUMIF(AZ$11:AZ$97,$C63,AY$11:AY$97)=0," ",SUMIF(AZ$11:AZ$97,$C63,AY$11:AY$97))</f>
        <v xml:space="preserve"> </v>
      </c>
      <c r="Y63" s="60">
        <f t="shared" si="18"/>
        <v>0</v>
      </c>
      <c r="Z63" s="61"/>
      <c r="AA63" s="62" t="str">
        <f t="shared" si="12"/>
        <v xml:space="preserve"> </v>
      </c>
      <c r="AB63" s="63">
        <f t="shared" si="19"/>
        <v>0</v>
      </c>
      <c r="AC63" s="119"/>
      <c r="AD63" s="120" t="str">
        <f t="shared" si="20"/>
        <v xml:space="preserve"> </v>
      </c>
      <c r="AE63" s="121">
        <f t="shared" si="21"/>
        <v>0</v>
      </c>
      <c r="AF63" s="39">
        <f t="shared" si="22"/>
        <v>22</v>
      </c>
      <c r="AG63" s="64">
        <f t="shared" si="23"/>
        <v>53</v>
      </c>
      <c r="AH63" s="39">
        <f t="shared" si="24"/>
        <v>22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0">
        <v>53</v>
      </c>
      <c r="BF63" s="120"/>
    </row>
    <row r="64" spans="1:58" x14ac:dyDescent="0.2">
      <c r="A64" s="38">
        <v>54</v>
      </c>
      <c r="B64" s="39">
        <f t="shared" si="13"/>
        <v>21</v>
      </c>
      <c r="C64" s="40"/>
      <c r="D64" s="41" t="s">
        <v>366</v>
      </c>
      <c r="E64" s="42" t="s">
        <v>95</v>
      </c>
      <c r="F64" s="42" t="s">
        <v>364</v>
      </c>
      <c r="G64" s="42" t="s">
        <v>97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/>
      <c r="L64" s="47" t="str">
        <f>IF(SUMIF(AN$11:AN$97,$C64,AM$11:AM$97)=0," ",SUMIF(AN$11:AN$97,$C64,AM$11:AM$97))</f>
        <v xml:space="preserve"> </v>
      </c>
      <c r="M64" s="48">
        <f t="shared" si="14"/>
        <v>0</v>
      </c>
      <c r="N64" s="49"/>
      <c r="O64" s="50" t="str">
        <f t="shared" si="28"/>
        <v xml:space="preserve"> </v>
      </c>
      <c r="P64" s="51">
        <f t="shared" si="29"/>
        <v>0</v>
      </c>
      <c r="Q64" s="52"/>
      <c r="R64" s="53" t="str">
        <f t="shared" si="26"/>
        <v xml:space="preserve"> </v>
      </c>
      <c r="S64" s="54">
        <f t="shared" si="16"/>
        <v>0</v>
      </c>
      <c r="T64" s="55"/>
      <c r="U64" s="56" t="str">
        <f t="shared" si="27"/>
        <v xml:space="preserve"> </v>
      </c>
      <c r="V64" s="57">
        <f t="shared" si="17"/>
        <v>0</v>
      </c>
      <c r="W64" s="58">
        <v>1</v>
      </c>
      <c r="X64" s="59">
        <v>25</v>
      </c>
      <c r="Y64" s="60">
        <f t="shared" si="18"/>
        <v>21</v>
      </c>
      <c r="Z64" s="61"/>
      <c r="AA64" s="62" t="str">
        <f t="shared" si="12"/>
        <v xml:space="preserve"> </v>
      </c>
      <c r="AB64" s="63">
        <f t="shared" si="19"/>
        <v>0</v>
      </c>
      <c r="AC64" s="119"/>
      <c r="AD64" s="120" t="str">
        <f t="shared" si="20"/>
        <v xml:space="preserve"> </v>
      </c>
      <c r="AE64" s="121">
        <f t="shared" si="21"/>
        <v>0</v>
      </c>
      <c r="AF64" s="39">
        <f t="shared" si="22"/>
        <v>21</v>
      </c>
      <c r="AG64" s="64">
        <f t="shared" si="23"/>
        <v>54</v>
      </c>
      <c r="AH64" s="39">
        <f t="shared" si="24"/>
        <v>21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0">
        <v>54</v>
      </c>
      <c r="BF64" s="120"/>
    </row>
    <row r="65" spans="1:58" x14ac:dyDescent="0.2">
      <c r="A65" s="38">
        <v>55</v>
      </c>
      <c r="B65" s="39">
        <f t="shared" si="13"/>
        <v>20</v>
      </c>
      <c r="C65" s="40"/>
      <c r="D65" s="151" t="s">
        <v>369</v>
      </c>
      <c r="E65" s="152" t="s">
        <v>112</v>
      </c>
      <c r="F65" s="152" t="s">
        <v>193</v>
      </c>
      <c r="G65" s="42" t="s">
        <v>356</v>
      </c>
      <c r="H65" s="43"/>
      <c r="I65" s="44" t="str">
        <f>IF(SUMIF(AK$11:AK$97,$C65,AJ$11:AJ$97)=0," ",SUMIF(AK$11:AK$97,$C65,AJ$11:AJ$97))</f>
        <v xml:space="preserve"> </v>
      </c>
      <c r="J65" s="45">
        <f>IF(I65=" ",0,IF(I65=1,50,IF(I65=2,48,IF(I65=3,46,IF(I65=4,44,IF(I65=5,42,IF(AND(I65&gt;5,I65&lt;45),46-I65,2)))))))</f>
        <v>0</v>
      </c>
      <c r="K65" s="46"/>
      <c r="L65" s="47" t="str">
        <f>IF(SUMIF(AN$11:AN$97,$C65,AM$11:AM$97)=0," ",SUMIF(AN$11:AN$97,$C65,AM$11:AM$97))</f>
        <v xml:space="preserve"> </v>
      </c>
      <c r="M65" s="48">
        <f t="shared" si="14"/>
        <v>0</v>
      </c>
      <c r="N65" s="49"/>
      <c r="O65" s="50" t="str">
        <f t="shared" si="28"/>
        <v xml:space="preserve"> </v>
      </c>
      <c r="P65" s="51">
        <f t="shared" si="29"/>
        <v>0</v>
      </c>
      <c r="Q65" s="52"/>
      <c r="R65" s="53" t="str">
        <f t="shared" si="26"/>
        <v xml:space="preserve"> </v>
      </c>
      <c r="S65" s="54">
        <f t="shared" si="16"/>
        <v>0</v>
      </c>
      <c r="T65" s="55"/>
      <c r="U65" s="56" t="str">
        <f t="shared" si="27"/>
        <v xml:space="preserve"> </v>
      </c>
      <c r="V65" s="57">
        <f t="shared" si="17"/>
        <v>0</v>
      </c>
      <c r="W65" s="58">
        <v>1</v>
      </c>
      <c r="X65" s="59">
        <v>26</v>
      </c>
      <c r="Y65" s="60">
        <f t="shared" si="18"/>
        <v>20</v>
      </c>
      <c r="Z65" s="61"/>
      <c r="AA65" s="62" t="str">
        <f t="shared" si="12"/>
        <v xml:space="preserve"> </v>
      </c>
      <c r="AB65" s="63">
        <f t="shared" si="19"/>
        <v>0</v>
      </c>
      <c r="AC65" s="119"/>
      <c r="AD65" s="120" t="str">
        <f t="shared" si="20"/>
        <v xml:space="preserve"> </v>
      </c>
      <c r="AE65" s="121">
        <f t="shared" si="21"/>
        <v>0</v>
      </c>
      <c r="AF65" s="39">
        <f t="shared" si="22"/>
        <v>20</v>
      </c>
      <c r="AG65" s="64">
        <f t="shared" si="23"/>
        <v>55</v>
      </c>
      <c r="AH65" s="39">
        <f t="shared" si="24"/>
        <v>20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0">
        <v>55</v>
      </c>
      <c r="BF65" s="120"/>
    </row>
    <row r="66" spans="1:58" x14ac:dyDescent="0.2">
      <c r="A66" s="38">
        <v>56</v>
      </c>
      <c r="B66" s="39">
        <f t="shared" si="13"/>
        <v>19</v>
      </c>
      <c r="C66" s="40"/>
      <c r="D66" s="176" t="s">
        <v>239</v>
      </c>
      <c r="E66" s="42" t="s">
        <v>95</v>
      </c>
      <c r="F66" s="172" t="s">
        <v>124</v>
      </c>
      <c r="G66" s="42" t="s">
        <v>102</v>
      </c>
      <c r="H66" s="43">
        <v>1</v>
      </c>
      <c r="I66" s="44">
        <v>41</v>
      </c>
      <c r="J66" s="45">
        <v>5</v>
      </c>
      <c r="K66" s="46">
        <v>1</v>
      </c>
      <c r="L66" s="47">
        <v>32</v>
      </c>
      <c r="M66" s="48">
        <f t="shared" si="14"/>
        <v>14</v>
      </c>
      <c r="N66" s="49"/>
      <c r="O66" s="50" t="str">
        <f t="shared" si="28"/>
        <v xml:space="preserve"> </v>
      </c>
      <c r="P66" s="51">
        <f t="shared" si="29"/>
        <v>0</v>
      </c>
      <c r="Q66" s="52"/>
      <c r="R66" s="53" t="str">
        <f t="shared" si="26"/>
        <v xml:space="preserve"> </v>
      </c>
      <c r="S66" s="54">
        <f t="shared" si="16"/>
        <v>0</v>
      </c>
      <c r="T66" s="55"/>
      <c r="U66" s="56" t="str">
        <f t="shared" si="27"/>
        <v xml:space="preserve"> </v>
      </c>
      <c r="V66" s="57">
        <f t="shared" si="17"/>
        <v>0</v>
      </c>
      <c r="W66" s="58"/>
      <c r="X66" s="59" t="str">
        <f t="shared" ref="X66:X79" si="30">IF(SUMIF(AZ$11:AZ$97,$C66,AY$11:AY$97)=0," ",SUMIF(AZ$11:AZ$97,$C66,AY$11:AY$97))</f>
        <v xml:space="preserve"> </v>
      </c>
      <c r="Y66" s="60">
        <f t="shared" si="18"/>
        <v>0</v>
      </c>
      <c r="Z66" s="61"/>
      <c r="AA66" s="62" t="str">
        <f t="shared" si="12"/>
        <v xml:space="preserve"> </v>
      </c>
      <c r="AB66" s="63">
        <f t="shared" si="19"/>
        <v>0</v>
      </c>
      <c r="AC66" s="119"/>
      <c r="AD66" s="120" t="str">
        <f t="shared" si="20"/>
        <v xml:space="preserve"> </v>
      </c>
      <c r="AE66" s="121">
        <f t="shared" si="21"/>
        <v>0</v>
      </c>
      <c r="AF66" s="39">
        <f t="shared" si="22"/>
        <v>19</v>
      </c>
      <c r="AG66" s="64">
        <f t="shared" si="23"/>
        <v>56</v>
      </c>
      <c r="AH66" s="39">
        <f t="shared" si="24"/>
        <v>19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0">
        <v>56</v>
      </c>
      <c r="BF66" s="120"/>
    </row>
    <row r="67" spans="1:58" x14ac:dyDescent="0.2">
      <c r="A67" s="38">
        <v>57</v>
      </c>
      <c r="B67" s="39">
        <f t="shared" si="13"/>
        <v>17</v>
      </c>
      <c r="C67" s="40"/>
      <c r="D67" s="41" t="s">
        <v>231</v>
      </c>
      <c r="E67" s="42" t="s">
        <v>95</v>
      </c>
      <c r="F67" s="42" t="s">
        <v>124</v>
      </c>
      <c r="G67" s="42" t="s">
        <v>102</v>
      </c>
      <c r="H67" s="43">
        <v>1</v>
      </c>
      <c r="I67" s="44">
        <v>35</v>
      </c>
      <c r="J67" s="45">
        <v>11</v>
      </c>
      <c r="K67" s="46">
        <v>1</v>
      </c>
      <c r="L67" s="47">
        <v>40</v>
      </c>
      <c r="M67" s="48">
        <f t="shared" si="14"/>
        <v>6</v>
      </c>
      <c r="N67" s="49"/>
      <c r="O67" s="50" t="str">
        <f t="shared" si="28"/>
        <v xml:space="preserve"> </v>
      </c>
      <c r="P67" s="51">
        <f t="shared" si="29"/>
        <v>0</v>
      </c>
      <c r="Q67" s="52"/>
      <c r="R67" s="53" t="str">
        <f t="shared" si="26"/>
        <v xml:space="preserve"> </v>
      </c>
      <c r="S67" s="54">
        <f t="shared" si="16"/>
        <v>0</v>
      </c>
      <c r="T67" s="55"/>
      <c r="U67" s="56" t="str">
        <f t="shared" si="27"/>
        <v xml:space="preserve"> </v>
      </c>
      <c r="V67" s="57">
        <f t="shared" si="17"/>
        <v>0</v>
      </c>
      <c r="W67" s="58"/>
      <c r="X67" s="59" t="str">
        <f t="shared" si="30"/>
        <v xml:space="preserve"> </v>
      </c>
      <c r="Y67" s="60">
        <f t="shared" si="18"/>
        <v>0</v>
      </c>
      <c r="Z67" s="61"/>
      <c r="AA67" s="62" t="str">
        <f t="shared" si="12"/>
        <v xml:space="preserve"> </v>
      </c>
      <c r="AB67" s="63">
        <f t="shared" si="19"/>
        <v>0</v>
      </c>
      <c r="AC67" s="119"/>
      <c r="AD67" s="120" t="str">
        <f t="shared" si="20"/>
        <v xml:space="preserve"> </v>
      </c>
      <c r="AE67" s="121">
        <f t="shared" si="21"/>
        <v>0</v>
      </c>
      <c r="AF67" s="39">
        <f t="shared" si="22"/>
        <v>17</v>
      </c>
      <c r="AG67" s="64">
        <f t="shared" si="23"/>
        <v>57</v>
      </c>
      <c r="AH67" s="39">
        <f t="shared" si="24"/>
        <v>17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0">
        <v>57</v>
      </c>
      <c r="BF67" s="120"/>
    </row>
    <row r="68" spans="1:58" x14ac:dyDescent="0.2">
      <c r="A68" s="38">
        <v>58</v>
      </c>
      <c r="B68" s="39">
        <f t="shared" si="13"/>
        <v>15</v>
      </c>
      <c r="C68" s="40"/>
      <c r="D68" s="41" t="s">
        <v>234</v>
      </c>
      <c r="E68" s="42" t="s">
        <v>95</v>
      </c>
      <c r="F68" s="172" t="s">
        <v>130</v>
      </c>
      <c r="G68" s="42" t="s">
        <v>356</v>
      </c>
      <c r="H68" s="43">
        <v>1</v>
      </c>
      <c r="I68" s="44">
        <v>38</v>
      </c>
      <c r="J68" s="45">
        <v>8</v>
      </c>
      <c r="K68" s="46">
        <v>1</v>
      </c>
      <c r="L68" s="47">
        <v>39</v>
      </c>
      <c r="M68" s="48">
        <f t="shared" si="14"/>
        <v>7</v>
      </c>
      <c r="N68" s="49"/>
      <c r="O68" s="50" t="str">
        <f t="shared" si="28"/>
        <v xml:space="preserve"> </v>
      </c>
      <c r="P68" s="51">
        <f t="shared" si="29"/>
        <v>0</v>
      </c>
      <c r="Q68" s="52"/>
      <c r="R68" s="53" t="str">
        <f t="shared" si="26"/>
        <v xml:space="preserve"> </v>
      </c>
      <c r="S68" s="54">
        <f t="shared" si="16"/>
        <v>0</v>
      </c>
      <c r="T68" s="55"/>
      <c r="U68" s="56" t="str">
        <f t="shared" si="27"/>
        <v xml:space="preserve"> </v>
      </c>
      <c r="V68" s="57">
        <f t="shared" si="17"/>
        <v>0</v>
      </c>
      <c r="W68" s="58"/>
      <c r="X68" s="59" t="str">
        <f t="shared" si="30"/>
        <v xml:space="preserve"> </v>
      </c>
      <c r="Y68" s="60">
        <f t="shared" si="18"/>
        <v>0</v>
      </c>
      <c r="Z68" s="61"/>
      <c r="AA68" s="62" t="str">
        <f t="shared" si="12"/>
        <v xml:space="preserve"> </v>
      </c>
      <c r="AB68" s="63">
        <f t="shared" si="19"/>
        <v>0</v>
      </c>
      <c r="AC68" s="119"/>
      <c r="AD68" s="120" t="str">
        <f t="shared" si="20"/>
        <v xml:space="preserve"> </v>
      </c>
      <c r="AE68" s="121">
        <f t="shared" si="21"/>
        <v>0</v>
      </c>
      <c r="AF68" s="39">
        <f t="shared" si="22"/>
        <v>15</v>
      </c>
      <c r="AG68" s="64">
        <f t="shared" si="23"/>
        <v>58</v>
      </c>
      <c r="AH68" s="39">
        <f t="shared" si="24"/>
        <v>15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0">
        <v>58</v>
      </c>
      <c r="BF68" s="120"/>
    </row>
    <row r="69" spans="1:58" x14ac:dyDescent="0.2">
      <c r="A69" s="38">
        <v>59</v>
      </c>
      <c r="B69" s="39">
        <f t="shared" si="13"/>
        <v>10</v>
      </c>
      <c r="C69" s="40"/>
      <c r="D69" s="41" t="s">
        <v>347</v>
      </c>
      <c r="E69" s="42" t="s">
        <v>95</v>
      </c>
      <c r="F69" s="172" t="s">
        <v>155</v>
      </c>
      <c r="G69" s="42" t="s">
        <v>97</v>
      </c>
      <c r="H69" s="43"/>
      <c r="I69" s="44" t="str">
        <f>IF(SUMIF(AK$11:AK$97,$C69,AJ$11:AJ$97)=0," ",SUMIF(AK$11:AK$97,$C69,AJ$11:AJ$97))</f>
        <v xml:space="preserve"> </v>
      </c>
      <c r="J69" s="45">
        <f>IF(I69=" ",0,IF(I69=1,50,IF(I69=2,48,IF(I69=3,46,IF(I69=4,44,IF(I69=5,42,IF(AND(I69&gt;5,I69&lt;45),46-I69,2)))))))</f>
        <v>0</v>
      </c>
      <c r="K69" s="46"/>
      <c r="L69" s="47" t="str">
        <f t="shared" ref="L69:L79" si="31">IF(SUMIF(AN$11:AN$97,$C69,AM$11:AM$97)=0," ",SUMIF(AN$11:AN$97,$C69,AM$11:AM$97))</f>
        <v xml:space="preserve"> </v>
      </c>
      <c r="M69" s="48">
        <f t="shared" si="14"/>
        <v>0</v>
      </c>
      <c r="N69" s="49"/>
      <c r="O69" s="50" t="str">
        <f t="shared" si="28"/>
        <v xml:space="preserve"> </v>
      </c>
      <c r="P69" s="51">
        <f t="shared" si="29"/>
        <v>0</v>
      </c>
      <c r="Q69" s="52"/>
      <c r="R69" s="53" t="str">
        <f t="shared" si="26"/>
        <v xml:space="preserve"> </v>
      </c>
      <c r="S69" s="54">
        <f t="shared" si="16"/>
        <v>0</v>
      </c>
      <c r="T69" s="55">
        <v>1</v>
      </c>
      <c r="U69" s="56">
        <v>36</v>
      </c>
      <c r="V69" s="57">
        <f t="shared" si="17"/>
        <v>10</v>
      </c>
      <c r="W69" s="58"/>
      <c r="X69" s="59" t="str">
        <f t="shared" si="30"/>
        <v xml:space="preserve"> </v>
      </c>
      <c r="Y69" s="60">
        <f t="shared" si="18"/>
        <v>0</v>
      </c>
      <c r="Z69" s="61"/>
      <c r="AA69" s="62" t="str">
        <f t="shared" si="12"/>
        <v xml:space="preserve"> </v>
      </c>
      <c r="AB69" s="63">
        <f t="shared" si="19"/>
        <v>0</v>
      </c>
      <c r="AC69" s="119"/>
      <c r="AD69" s="120" t="str">
        <f t="shared" si="20"/>
        <v xml:space="preserve"> </v>
      </c>
      <c r="AE69" s="121">
        <f t="shared" si="21"/>
        <v>0</v>
      </c>
      <c r="AF69" s="39">
        <f t="shared" si="22"/>
        <v>10</v>
      </c>
      <c r="AG69" s="64">
        <f t="shared" si="23"/>
        <v>59</v>
      </c>
      <c r="AH69" s="39">
        <f t="shared" si="24"/>
        <v>10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0">
        <v>59</v>
      </c>
      <c r="BF69" s="120"/>
    </row>
    <row r="70" spans="1:58" x14ac:dyDescent="0.2">
      <c r="A70" s="38">
        <v>60</v>
      </c>
      <c r="B70" s="39">
        <f t="shared" si="13"/>
        <v>9</v>
      </c>
      <c r="C70" s="40"/>
      <c r="D70" s="190" t="s">
        <v>335</v>
      </c>
      <c r="E70" s="42" t="s">
        <v>95</v>
      </c>
      <c r="F70" s="123" t="s">
        <v>201</v>
      </c>
      <c r="G70" s="42" t="s">
        <v>356</v>
      </c>
      <c r="H70" s="43"/>
      <c r="I70" s="44" t="str">
        <f>IF(SUMIF(AK$11:AK$97,$C70,AJ$11:AJ$97)=0," ",SUMIF(AK$11:AK$97,$C70,AJ$11:AJ$97))</f>
        <v xml:space="preserve"> </v>
      </c>
      <c r="J70" s="45">
        <f>IF(I70=" ",0,IF(I70=1,50,IF(I70=2,48,IF(I70=3,46,IF(I70=4,44,IF(I70=5,42,IF(AND(I70&gt;5,I70&lt;45),46-I70,2)))))))</f>
        <v>0</v>
      </c>
      <c r="K70" s="46"/>
      <c r="L70" s="47" t="str">
        <f t="shared" si="31"/>
        <v xml:space="preserve"> </v>
      </c>
      <c r="M70" s="48">
        <f t="shared" si="14"/>
        <v>0</v>
      </c>
      <c r="N70" s="49"/>
      <c r="O70" s="50" t="str">
        <f t="shared" si="28"/>
        <v xml:space="preserve"> </v>
      </c>
      <c r="P70" s="51">
        <f t="shared" si="29"/>
        <v>0</v>
      </c>
      <c r="Q70" s="52">
        <v>1</v>
      </c>
      <c r="R70" s="53">
        <v>37</v>
      </c>
      <c r="S70" s="54">
        <f t="shared" si="16"/>
        <v>9</v>
      </c>
      <c r="T70" s="55"/>
      <c r="U70" s="56" t="str">
        <f>IF(SUMIF(AW$11:AW$97,$C70,AV$11:AV$97)=0," ",SUMIF(AW$11:AW$97,$C70,AV$11:AV$97))</f>
        <v xml:space="preserve"> </v>
      </c>
      <c r="V70" s="57">
        <f t="shared" si="17"/>
        <v>0</v>
      </c>
      <c r="W70" s="58">
        <v>1</v>
      </c>
      <c r="X70" s="59" t="str">
        <f t="shared" si="30"/>
        <v xml:space="preserve"> </v>
      </c>
      <c r="Y70" s="60">
        <f t="shared" si="18"/>
        <v>0</v>
      </c>
      <c r="Z70" s="61"/>
      <c r="AA70" s="62" t="str">
        <f t="shared" si="12"/>
        <v xml:space="preserve"> </v>
      </c>
      <c r="AB70" s="63">
        <f t="shared" si="19"/>
        <v>0</v>
      </c>
      <c r="AC70" s="119"/>
      <c r="AD70" s="120" t="str">
        <f t="shared" si="20"/>
        <v xml:space="preserve"> </v>
      </c>
      <c r="AE70" s="121">
        <f t="shared" si="21"/>
        <v>0</v>
      </c>
      <c r="AF70" s="39">
        <f t="shared" si="22"/>
        <v>9</v>
      </c>
      <c r="AG70" s="64">
        <f t="shared" si="23"/>
        <v>60</v>
      </c>
      <c r="AH70" s="39">
        <f t="shared" si="24"/>
        <v>9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0">
        <v>60</v>
      </c>
      <c r="BF70" s="120"/>
    </row>
    <row r="71" spans="1:58" x14ac:dyDescent="0.2">
      <c r="A71" s="38">
        <v>61</v>
      </c>
      <c r="B71" s="39">
        <f t="shared" si="13"/>
        <v>8</v>
      </c>
      <c r="C71" s="40"/>
      <c r="D71" s="41" t="s">
        <v>350</v>
      </c>
      <c r="E71" s="42" t="s">
        <v>95</v>
      </c>
      <c r="F71" s="42" t="s">
        <v>155</v>
      </c>
      <c r="G71" s="42" t="s">
        <v>97</v>
      </c>
      <c r="H71" s="43"/>
      <c r="I71" s="44" t="str">
        <f>IF(SUMIF(AK$11:AK$97,$C71,AJ$11:AJ$97)=0," ",SUMIF(AK$11:AK$97,$C71,AJ$11:AJ$97))</f>
        <v xml:space="preserve"> </v>
      </c>
      <c r="J71" s="45">
        <f>IF(I71=" ",0,IF(I71=1,50,IF(I71=2,48,IF(I71=3,46,IF(I71=4,44,IF(I71=5,42,IF(AND(I71&gt;5,I71&lt;45),46-I71,2)))))))</f>
        <v>0</v>
      </c>
      <c r="K71" s="46"/>
      <c r="L71" s="47" t="str">
        <f t="shared" si="31"/>
        <v xml:space="preserve"> </v>
      </c>
      <c r="M71" s="48">
        <f t="shared" si="14"/>
        <v>0</v>
      </c>
      <c r="N71" s="49"/>
      <c r="O71" s="50" t="str">
        <f t="shared" si="28"/>
        <v xml:space="preserve"> </v>
      </c>
      <c r="P71" s="51">
        <f t="shared" si="29"/>
        <v>0</v>
      </c>
      <c r="Q71" s="52"/>
      <c r="R71" s="53" t="str">
        <f t="shared" ref="R71:R79" si="32">IF(SUMIF(AT$11:AT$97,$C71,AS$11:AS$97)=0," ",SUMIF(AT$11:AT$97,$C71,AS$11:AS$97))</f>
        <v xml:space="preserve"> </v>
      </c>
      <c r="S71" s="54">
        <f t="shared" si="16"/>
        <v>0</v>
      </c>
      <c r="T71" s="55">
        <v>1</v>
      </c>
      <c r="U71" s="56">
        <v>38</v>
      </c>
      <c r="V71" s="57">
        <f t="shared" si="17"/>
        <v>8</v>
      </c>
      <c r="W71" s="58"/>
      <c r="X71" s="59" t="str">
        <f t="shared" si="30"/>
        <v xml:space="preserve"> </v>
      </c>
      <c r="Y71" s="60">
        <f t="shared" si="18"/>
        <v>0</v>
      </c>
      <c r="Z71" s="61"/>
      <c r="AA71" s="62" t="str">
        <f t="shared" si="12"/>
        <v xml:space="preserve"> </v>
      </c>
      <c r="AB71" s="63">
        <f t="shared" si="19"/>
        <v>0</v>
      </c>
      <c r="AC71" s="119"/>
      <c r="AD71" s="120" t="str">
        <f t="shared" si="20"/>
        <v xml:space="preserve"> </v>
      </c>
      <c r="AE71" s="121">
        <f t="shared" si="21"/>
        <v>0</v>
      </c>
      <c r="AF71" s="39">
        <f t="shared" si="22"/>
        <v>8</v>
      </c>
      <c r="AG71" s="64">
        <f t="shared" si="23"/>
        <v>61</v>
      </c>
      <c r="AH71" s="39">
        <f t="shared" si="24"/>
        <v>8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0">
        <v>61</v>
      </c>
      <c r="BF71" s="120"/>
    </row>
    <row r="72" spans="1:58" x14ac:dyDescent="0.2">
      <c r="A72" s="38">
        <v>62</v>
      </c>
      <c r="B72" s="39">
        <f t="shared" si="13"/>
        <v>7</v>
      </c>
      <c r="C72" s="40"/>
      <c r="D72" s="151" t="s">
        <v>235</v>
      </c>
      <c r="E72" s="152" t="s">
        <v>112</v>
      </c>
      <c r="F72" s="191" t="s">
        <v>236</v>
      </c>
      <c r="G72" s="152" t="s">
        <v>356</v>
      </c>
      <c r="H72" s="43">
        <v>1</v>
      </c>
      <c r="I72" s="44">
        <v>39</v>
      </c>
      <c r="J72" s="45">
        <v>7</v>
      </c>
      <c r="K72" s="46"/>
      <c r="L72" s="47" t="str">
        <f t="shared" si="31"/>
        <v xml:space="preserve"> </v>
      </c>
      <c r="M72" s="48">
        <f t="shared" si="14"/>
        <v>0</v>
      </c>
      <c r="N72" s="49"/>
      <c r="O72" s="50" t="str">
        <f t="shared" si="28"/>
        <v xml:space="preserve"> </v>
      </c>
      <c r="P72" s="51">
        <f t="shared" si="29"/>
        <v>0</v>
      </c>
      <c r="Q72" s="52"/>
      <c r="R72" s="53" t="str">
        <f t="shared" si="32"/>
        <v xml:space="preserve"> </v>
      </c>
      <c r="S72" s="54">
        <f t="shared" si="16"/>
        <v>0</v>
      </c>
      <c r="T72" s="55"/>
      <c r="U72" s="56" t="str">
        <f t="shared" ref="U72:U79" si="33">IF(SUMIF(AW$11:AW$97,$C72,AV$11:AV$97)=0," ",SUMIF(AW$11:AW$97,$C72,AV$11:AV$97))</f>
        <v xml:space="preserve"> </v>
      </c>
      <c r="V72" s="57">
        <f t="shared" si="17"/>
        <v>0</v>
      </c>
      <c r="W72" s="58"/>
      <c r="X72" s="59" t="str">
        <f t="shared" si="30"/>
        <v xml:space="preserve"> </v>
      </c>
      <c r="Y72" s="60">
        <f t="shared" si="18"/>
        <v>0</v>
      </c>
      <c r="Z72" s="61"/>
      <c r="AA72" s="62" t="str">
        <f t="shared" si="12"/>
        <v xml:space="preserve"> </v>
      </c>
      <c r="AB72" s="63">
        <f t="shared" si="19"/>
        <v>0</v>
      </c>
      <c r="AC72" s="119"/>
      <c r="AD72" s="120" t="str">
        <f t="shared" si="20"/>
        <v xml:space="preserve"> </v>
      </c>
      <c r="AE72" s="121">
        <f t="shared" si="21"/>
        <v>0</v>
      </c>
      <c r="AF72" s="39">
        <f t="shared" si="22"/>
        <v>7</v>
      </c>
      <c r="AG72" s="64">
        <f t="shared" si="23"/>
        <v>62</v>
      </c>
      <c r="AH72" s="39">
        <f t="shared" si="24"/>
        <v>7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0">
        <v>62</v>
      </c>
      <c r="BF72" s="120"/>
    </row>
    <row r="73" spans="1:58" x14ac:dyDescent="0.2">
      <c r="A73" s="38">
        <v>63</v>
      </c>
      <c r="B73" s="39">
        <f t="shared" si="13"/>
        <v>4</v>
      </c>
      <c r="C73" s="40"/>
      <c r="D73" s="151" t="s">
        <v>240</v>
      </c>
      <c r="E73" s="152" t="s">
        <v>112</v>
      </c>
      <c r="F73" s="152" t="s">
        <v>191</v>
      </c>
      <c r="G73" s="152" t="s">
        <v>97</v>
      </c>
      <c r="H73" s="43">
        <v>1</v>
      </c>
      <c r="I73" s="44">
        <v>42</v>
      </c>
      <c r="J73" s="45">
        <v>4</v>
      </c>
      <c r="K73" s="46"/>
      <c r="L73" s="47" t="str">
        <f t="shared" si="31"/>
        <v xml:space="preserve"> </v>
      </c>
      <c r="M73" s="48">
        <f t="shared" si="14"/>
        <v>0</v>
      </c>
      <c r="N73" s="49"/>
      <c r="O73" s="50" t="str">
        <f t="shared" si="28"/>
        <v xml:space="preserve"> </v>
      </c>
      <c r="P73" s="51">
        <f t="shared" si="29"/>
        <v>0</v>
      </c>
      <c r="Q73" s="52"/>
      <c r="R73" s="53" t="str">
        <f t="shared" si="32"/>
        <v xml:space="preserve"> </v>
      </c>
      <c r="S73" s="54">
        <f t="shared" si="16"/>
        <v>0</v>
      </c>
      <c r="T73" s="55"/>
      <c r="U73" s="56" t="str">
        <f t="shared" si="33"/>
        <v xml:space="preserve"> </v>
      </c>
      <c r="V73" s="57">
        <f t="shared" si="17"/>
        <v>0</v>
      </c>
      <c r="W73" s="58"/>
      <c r="X73" s="59" t="str">
        <f t="shared" si="30"/>
        <v xml:space="preserve"> </v>
      </c>
      <c r="Y73" s="60">
        <f t="shared" si="18"/>
        <v>0</v>
      </c>
      <c r="Z73" s="61"/>
      <c r="AA73" s="62" t="str">
        <f t="shared" si="12"/>
        <v xml:space="preserve"> </v>
      </c>
      <c r="AB73" s="63">
        <f t="shared" si="19"/>
        <v>0</v>
      </c>
      <c r="AC73" s="119"/>
      <c r="AD73" s="120" t="str">
        <f t="shared" si="20"/>
        <v xml:space="preserve"> </v>
      </c>
      <c r="AE73" s="121">
        <f t="shared" si="21"/>
        <v>0</v>
      </c>
      <c r="AF73" s="39">
        <f t="shared" si="22"/>
        <v>4</v>
      </c>
      <c r="AG73" s="64">
        <f t="shared" si="23"/>
        <v>63</v>
      </c>
      <c r="AH73" s="39">
        <f t="shared" si="24"/>
        <v>4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0">
        <v>63</v>
      </c>
      <c r="BF73" s="120"/>
    </row>
    <row r="74" spans="1:58" x14ac:dyDescent="0.2">
      <c r="A74" s="38">
        <v>64</v>
      </c>
      <c r="B74" s="39">
        <f t="shared" si="13"/>
        <v>0</v>
      </c>
      <c r="C74" s="40"/>
      <c r="D74" s="41" t="s">
        <v>338</v>
      </c>
      <c r="E74" s="42" t="s">
        <v>112</v>
      </c>
      <c r="F74" s="42" t="s">
        <v>0</v>
      </c>
      <c r="G74" s="42" t="s">
        <v>0</v>
      </c>
      <c r="H74" s="43"/>
      <c r="I74" s="44" t="str">
        <f t="shared" ref="I74:I79" si="34">IF(SUMIF(AK$11:AK$97,$C74,AJ$11:AJ$97)=0," ",SUMIF(AK$11:AK$97,$C74,AJ$11:AJ$97))</f>
        <v xml:space="preserve"> </v>
      </c>
      <c r="J74" s="45">
        <f t="shared" ref="J74:J79" si="35">IF(I74=" ",0,IF(I74=1,50,IF(I74=2,48,IF(I74=3,46,IF(I74=4,44,IF(I74=5,42,IF(AND(I74&gt;5,I74&lt;45),46-I74,2)))))))</f>
        <v>0</v>
      </c>
      <c r="K74" s="46"/>
      <c r="L74" s="47" t="str">
        <f t="shared" si="31"/>
        <v xml:space="preserve"> </v>
      </c>
      <c r="M74" s="48">
        <f t="shared" si="14"/>
        <v>0</v>
      </c>
      <c r="N74" s="49"/>
      <c r="O74" s="50" t="str">
        <f t="shared" si="28"/>
        <v xml:space="preserve"> </v>
      </c>
      <c r="P74" s="51">
        <f t="shared" si="29"/>
        <v>0</v>
      </c>
      <c r="Q74" s="52"/>
      <c r="R74" s="53" t="str">
        <f t="shared" si="32"/>
        <v xml:space="preserve"> </v>
      </c>
      <c r="S74" s="54">
        <f t="shared" si="16"/>
        <v>0</v>
      </c>
      <c r="T74" s="55"/>
      <c r="U74" s="56" t="str">
        <f t="shared" si="33"/>
        <v xml:space="preserve"> </v>
      </c>
      <c r="V74" s="57">
        <f t="shared" si="17"/>
        <v>0</v>
      </c>
      <c r="W74" s="58"/>
      <c r="X74" s="59" t="str">
        <f t="shared" si="30"/>
        <v xml:space="preserve"> </v>
      </c>
      <c r="Y74" s="60">
        <f t="shared" si="18"/>
        <v>0</v>
      </c>
      <c r="Z74" s="61"/>
      <c r="AA74" s="62" t="str">
        <f t="shared" si="12"/>
        <v xml:space="preserve"> </v>
      </c>
      <c r="AB74" s="63">
        <f t="shared" si="19"/>
        <v>0</v>
      </c>
      <c r="AC74" s="119"/>
      <c r="AD74" s="120" t="str">
        <f t="shared" si="20"/>
        <v xml:space="preserve"> </v>
      </c>
      <c r="AE74" s="121">
        <f t="shared" si="21"/>
        <v>0</v>
      </c>
      <c r="AF74" s="39">
        <f t="shared" si="22"/>
        <v>0</v>
      </c>
      <c r="AG74" s="64">
        <f t="shared" si="23"/>
        <v>64</v>
      </c>
      <c r="AH74" s="39">
        <f t="shared" si="24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0">
        <v>64</v>
      </c>
      <c r="BF74" s="120"/>
    </row>
    <row r="75" spans="1:58" x14ac:dyDescent="0.2">
      <c r="A75" s="38">
        <v>65</v>
      </c>
      <c r="B75" s="39">
        <f t="shared" si="13"/>
        <v>0</v>
      </c>
      <c r="C75" s="40"/>
      <c r="D75" s="41" t="s">
        <v>346</v>
      </c>
      <c r="E75" s="42" t="s">
        <v>95</v>
      </c>
      <c r="F75" s="42" t="s">
        <v>155</v>
      </c>
      <c r="G75" s="42" t="s">
        <v>97</v>
      </c>
      <c r="H75" s="43"/>
      <c r="I75" s="44" t="str">
        <f t="shared" si="34"/>
        <v xml:space="preserve"> </v>
      </c>
      <c r="J75" s="45">
        <f t="shared" si="35"/>
        <v>0</v>
      </c>
      <c r="K75" s="46"/>
      <c r="L75" s="47" t="str">
        <f t="shared" si="31"/>
        <v xml:space="preserve"> </v>
      </c>
      <c r="M75" s="48">
        <f t="shared" ref="M75:M106" si="36">IF(L75=" ",0,IF(L75=1,50,IF(L75=2,48,IF(L75=3,46,IF(L75=4,44,IF(L75=5,42,IF(AND(L75&gt;5,L75&lt;45),46-L75,2)))))))</f>
        <v>0</v>
      </c>
      <c r="N75" s="49"/>
      <c r="O75" s="50" t="str">
        <f t="shared" si="28"/>
        <v xml:space="preserve"> </v>
      </c>
      <c r="P75" s="51">
        <f t="shared" si="29"/>
        <v>0</v>
      </c>
      <c r="Q75" s="52"/>
      <c r="R75" s="53" t="str">
        <f t="shared" si="32"/>
        <v xml:space="preserve"> </v>
      </c>
      <c r="S75" s="54">
        <f t="shared" ref="S75:S106" si="37">IF(R75=" ",0,IF(R75=1,50,IF(R75=2,48,IF(R75=3,46,IF(R75=4,44,IF(R75=5,42,IF(AND(R75&gt;5,R75&lt;45),46-R75,2)))))))</f>
        <v>0</v>
      </c>
      <c r="T75" s="55">
        <v>1</v>
      </c>
      <c r="U75" s="56" t="str">
        <f t="shared" si="33"/>
        <v xml:space="preserve"> </v>
      </c>
      <c r="V75" s="57">
        <f t="shared" ref="V75:V106" si="38">IF(U75=" ",0,IF(U75=1,50,IF(U75=2,48,IF(U75=3,46,IF(U75=4,44,IF(U75=5,42,IF(AND(U75&gt;5,U75&lt;45),46-U75,2)))))))</f>
        <v>0</v>
      </c>
      <c r="W75" s="58"/>
      <c r="X75" s="59" t="str">
        <f t="shared" si="30"/>
        <v xml:space="preserve"> </v>
      </c>
      <c r="Y75" s="60">
        <f t="shared" ref="Y75:Y106" si="39">IF(X75=" ",0,IF(X75=1,50,IF(X75=2,48,IF(X75=3,46,IF(X75=4,44,IF(X75=5,42,IF(AND(X75&gt;5,X75&lt;45),46-X75,2)))))))</f>
        <v>0</v>
      </c>
      <c r="Z75" s="61"/>
      <c r="AA75" s="62" t="str">
        <f t="shared" si="12"/>
        <v xml:space="preserve"> </v>
      </c>
      <c r="AB75" s="63">
        <f t="shared" ref="AB75:AB106" si="40">IF(AA75=" ",0,IF(AA75=1,50,IF(AA75=2,48,IF(AA75=3,46,IF(AA75=4,44,IF(AA75=5,42,IF(AND(AA75&gt;5,AA75&lt;45),46-AA75,2)))))))</f>
        <v>0</v>
      </c>
      <c r="AC75" s="119"/>
      <c r="AD75" s="120" t="str">
        <f t="shared" si="20"/>
        <v xml:space="preserve"> </v>
      </c>
      <c r="AE75" s="121">
        <f t="shared" ref="AE75:AE106" si="41">IF(AD75=" ",0,IF(AD75=1,50,IF(AD75=2,48,IF(AD75=3,46,IF(AD75=4,44,IF(AD75=5,42,IF(AND(AD75&gt;5,AD75&lt;45),46-AD75,2)))))))</f>
        <v>0</v>
      </c>
      <c r="AF75" s="39">
        <f t="shared" ref="AF75:AF106" si="42">J75+M75+P75+S75+V75+Y75+AB75+AE75</f>
        <v>0</v>
      </c>
      <c r="AG75" s="64">
        <f t="shared" si="23"/>
        <v>65</v>
      </c>
      <c r="AH75" s="39">
        <f t="shared" si="24"/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0">
        <v>65</v>
      </c>
      <c r="BF75" s="120"/>
    </row>
    <row r="76" spans="1:58" x14ac:dyDescent="0.2">
      <c r="A76" s="38">
        <v>66</v>
      </c>
      <c r="B76" s="39">
        <f t="shared" si="13"/>
        <v>0</v>
      </c>
      <c r="C76" s="40"/>
      <c r="D76" s="151" t="s">
        <v>354</v>
      </c>
      <c r="E76" s="152" t="s">
        <v>112</v>
      </c>
      <c r="F76" s="152" t="s">
        <v>155</v>
      </c>
      <c r="G76" s="152" t="s">
        <v>97</v>
      </c>
      <c r="H76" s="43"/>
      <c r="I76" s="44" t="str">
        <f t="shared" si="34"/>
        <v xml:space="preserve"> </v>
      </c>
      <c r="J76" s="45">
        <f t="shared" si="35"/>
        <v>0</v>
      </c>
      <c r="K76" s="46"/>
      <c r="L76" s="47" t="str">
        <f t="shared" si="31"/>
        <v xml:space="preserve"> </v>
      </c>
      <c r="M76" s="48">
        <f t="shared" si="36"/>
        <v>0</v>
      </c>
      <c r="N76" s="49"/>
      <c r="O76" s="50" t="str">
        <f t="shared" si="28"/>
        <v xml:space="preserve"> </v>
      </c>
      <c r="P76" s="51">
        <f t="shared" si="29"/>
        <v>0</v>
      </c>
      <c r="Q76" s="52"/>
      <c r="R76" s="53" t="str">
        <f t="shared" si="32"/>
        <v xml:space="preserve"> </v>
      </c>
      <c r="S76" s="54">
        <f t="shared" si="37"/>
        <v>0</v>
      </c>
      <c r="T76" s="55">
        <v>1</v>
      </c>
      <c r="U76" s="56" t="str">
        <f t="shared" si="33"/>
        <v xml:space="preserve"> </v>
      </c>
      <c r="V76" s="57">
        <f t="shared" si="38"/>
        <v>0</v>
      </c>
      <c r="W76" s="58"/>
      <c r="X76" s="59" t="str">
        <f t="shared" si="30"/>
        <v xml:space="preserve"> </v>
      </c>
      <c r="Y76" s="60">
        <f t="shared" si="39"/>
        <v>0</v>
      </c>
      <c r="Z76" s="61"/>
      <c r="AA76" s="62" t="str">
        <f t="shared" si="12"/>
        <v xml:space="preserve"> </v>
      </c>
      <c r="AB76" s="63">
        <f t="shared" si="40"/>
        <v>0</v>
      </c>
      <c r="AC76" s="119"/>
      <c r="AD76" s="120" t="str">
        <f t="shared" si="20"/>
        <v xml:space="preserve"> </v>
      </c>
      <c r="AE76" s="121">
        <f t="shared" si="41"/>
        <v>0</v>
      </c>
      <c r="AF76" s="39">
        <f t="shared" si="42"/>
        <v>0</v>
      </c>
      <c r="AG76" s="64">
        <f t="shared" si="23"/>
        <v>66</v>
      </c>
      <c r="AH76" s="39">
        <f t="shared" si="2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0">
        <v>66</v>
      </c>
      <c r="BF76" s="120"/>
    </row>
    <row r="77" spans="1:58" x14ac:dyDescent="0.2">
      <c r="A77" s="38">
        <v>67</v>
      </c>
      <c r="B77" s="39">
        <f t="shared" si="13"/>
        <v>0</v>
      </c>
      <c r="C77" s="40"/>
      <c r="D77" s="151" t="s">
        <v>349</v>
      </c>
      <c r="E77" s="152" t="s">
        <v>112</v>
      </c>
      <c r="F77" s="152" t="s">
        <v>155</v>
      </c>
      <c r="G77" s="152" t="s">
        <v>97</v>
      </c>
      <c r="H77" s="43"/>
      <c r="I77" s="44" t="str">
        <f t="shared" si="34"/>
        <v xml:space="preserve"> </v>
      </c>
      <c r="J77" s="45">
        <f t="shared" si="35"/>
        <v>0</v>
      </c>
      <c r="K77" s="46"/>
      <c r="L77" s="47" t="str">
        <f t="shared" si="31"/>
        <v xml:space="preserve"> </v>
      </c>
      <c r="M77" s="48">
        <f t="shared" si="36"/>
        <v>0</v>
      </c>
      <c r="N77" s="49"/>
      <c r="O77" s="50" t="str">
        <f t="shared" si="28"/>
        <v xml:space="preserve"> </v>
      </c>
      <c r="P77" s="51">
        <f t="shared" si="29"/>
        <v>0</v>
      </c>
      <c r="Q77" s="52"/>
      <c r="R77" s="53" t="str">
        <f t="shared" si="32"/>
        <v xml:space="preserve"> </v>
      </c>
      <c r="S77" s="54">
        <f t="shared" si="37"/>
        <v>0</v>
      </c>
      <c r="T77" s="55">
        <v>1</v>
      </c>
      <c r="U77" s="56" t="str">
        <f t="shared" si="33"/>
        <v xml:space="preserve"> </v>
      </c>
      <c r="V77" s="57">
        <f t="shared" si="38"/>
        <v>0</v>
      </c>
      <c r="W77" s="58"/>
      <c r="X77" s="59" t="str">
        <f t="shared" si="30"/>
        <v xml:space="preserve"> </v>
      </c>
      <c r="Y77" s="60">
        <f t="shared" si="39"/>
        <v>0</v>
      </c>
      <c r="Z77" s="61"/>
      <c r="AA77" s="62" t="str">
        <f t="shared" si="12"/>
        <v xml:space="preserve"> </v>
      </c>
      <c r="AB77" s="63">
        <f t="shared" si="40"/>
        <v>0</v>
      </c>
      <c r="AC77" s="119"/>
      <c r="AD77" s="120" t="str">
        <f t="shared" si="20"/>
        <v xml:space="preserve"> </v>
      </c>
      <c r="AE77" s="121">
        <f t="shared" si="41"/>
        <v>0</v>
      </c>
      <c r="AF77" s="39">
        <f t="shared" si="42"/>
        <v>0</v>
      </c>
      <c r="AG77" s="64">
        <f t="shared" si="23"/>
        <v>67</v>
      </c>
      <c r="AH77" s="39">
        <f t="shared" si="2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0">
        <v>67</v>
      </c>
      <c r="BF77" s="120"/>
    </row>
    <row r="78" spans="1:58" x14ac:dyDescent="0.2">
      <c r="A78" s="38">
        <v>68</v>
      </c>
      <c r="B78" s="39">
        <f t="shared" si="13"/>
        <v>0</v>
      </c>
      <c r="C78" s="40"/>
      <c r="D78" s="41" t="s">
        <v>298</v>
      </c>
      <c r="E78" s="42" t="s">
        <v>95</v>
      </c>
      <c r="F78" s="42" t="s">
        <v>0</v>
      </c>
      <c r="G78" s="42" t="s">
        <v>0</v>
      </c>
      <c r="H78" s="43"/>
      <c r="I78" s="44" t="str">
        <f t="shared" si="34"/>
        <v xml:space="preserve"> </v>
      </c>
      <c r="J78" s="45">
        <f t="shared" si="35"/>
        <v>0</v>
      </c>
      <c r="K78" s="46">
        <v>1</v>
      </c>
      <c r="L78" s="47" t="str">
        <f t="shared" si="31"/>
        <v xml:space="preserve"> </v>
      </c>
      <c r="M78" s="48">
        <f t="shared" si="36"/>
        <v>0</v>
      </c>
      <c r="N78" s="49"/>
      <c r="O78" s="50" t="str">
        <f t="shared" si="28"/>
        <v xml:space="preserve"> </v>
      </c>
      <c r="P78" s="51">
        <f t="shared" si="29"/>
        <v>0</v>
      </c>
      <c r="Q78" s="52"/>
      <c r="R78" s="53" t="str">
        <f t="shared" si="32"/>
        <v xml:space="preserve"> </v>
      </c>
      <c r="S78" s="54">
        <f t="shared" si="37"/>
        <v>0</v>
      </c>
      <c r="T78" s="55"/>
      <c r="U78" s="56" t="str">
        <f t="shared" si="33"/>
        <v xml:space="preserve"> </v>
      </c>
      <c r="V78" s="57">
        <f t="shared" si="38"/>
        <v>0</v>
      </c>
      <c r="W78" s="58"/>
      <c r="X78" s="59" t="str">
        <f t="shared" si="30"/>
        <v xml:space="preserve"> </v>
      </c>
      <c r="Y78" s="60">
        <f t="shared" si="39"/>
        <v>0</v>
      </c>
      <c r="Z78" s="61"/>
      <c r="AA78" s="62" t="str">
        <f t="shared" si="12"/>
        <v xml:space="preserve"> </v>
      </c>
      <c r="AB78" s="63">
        <f t="shared" si="40"/>
        <v>0</v>
      </c>
      <c r="AC78" s="119"/>
      <c r="AD78" s="120" t="str">
        <f t="shared" si="20"/>
        <v xml:space="preserve"> </v>
      </c>
      <c r="AE78" s="121">
        <f t="shared" si="41"/>
        <v>0</v>
      </c>
      <c r="AF78" s="39">
        <f t="shared" si="42"/>
        <v>0</v>
      </c>
      <c r="AG78" s="64">
        <f t="shared" si="23"/>
        <v>68</v>
      </c>
      <c r="AH78" s="39">
        <f t="shared" si="2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0">
        <v>68</v>
      </c>
      <c r="BF78" s="120"/>
    </row>
    <row r="79" spans="1:58" x14ac:dyDescent="0.2">
      <c r="A79" s="38">
        <v>69</v>
      </c>
      <c r="B79" s="39">
        <f t="shared" si="1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4"/>
        <v xml:space="preserve"> </v>
      </c>
      <c r="J79" s="45">
        <f t="shared" si="35"/>
        <v>0</v>
      </c>
      <c r="K79" s="46"/>
      <c r="L79" s="47" t="str">
        <f t="shared" si="31"/>
        <v xml:space="preserve"> </v>
      </c>
      <c r="M79" s="48">
        <f t="shared" si="36"/>
        <v>0</v>
      </c>
      <c r="N79" s="49"/>
      <c r="O79" s="50" t="str">
        <f t="shared" si="28"/>
        <v xml:space="preserve"> </v>
      </c>
      <c r="P79" s="51">
        <f t="shared" si="29"/>
        <v>0</v>
      </c>
      <c r="Q79" s="52"/>
      <c r="R79" s="53" t="str">
        <f t="shared" si="32"/>
        <v xml:space="preserve"> </v>
      </c>
      <c r="S79" s="54">
        <f t="shared" si="37"/>
        <v>0</v>
      </c>
      <c r="T79" s="55"/>
      <c r="U79" s="56" t="str">
        <f t="shared" si="33"/>
        <v xml:space="preserve"> </v>
      </c>
      <c r="V79" s="57">
        <f t="shared" si="38"/>
        <v>0</v>
      </c>
      <c r="W79" s="58"/>
      <c r="X79" s="59" t="str">
        <f t="shared" si="30"/>
        <v xml:space="preserve"> </v>
      </c>
      <c r="Y79" s="60">
        <f t="shared" si="39"/>
        <v>0</v>
      </c>
      <c r="Z79" s="61"/>
      <c r="AA79" s="62" t="str">
        <f t="shared" si="12"/>
        <v xml:space="preserve"> </v>
      </c>
      <c r="AB79" s="63">
        <f t="shared" si="40"/>
        <v>0</v>
      </c>
      <c r="AC79" s="119"/>
      <c r="AD79" s="120" t="str">
        <f t="shared" si="20"/>
        <v xml:space="preserve"> </v>
      </c>
      <c r="AE79" s="121">
        <f t="shared" si="41"/>
        <v>0</v>
      </c>
      <c r="AF79" s="39">
        <f t="shared" si="42"/>
        <v>0</v>
      </c>
      <c r="AG79" s="64">
        <f t="shared" si="23"/>
        <v>69</v>
      </c>
      <c r="AH79" s="39">
        <f t="shared" si="2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0">
        <v>69</v>
      </c>
      <c r="BF79" s="120"/>
    </row>
    <row r="80" spans="1:58" x14ac:dyDescent="0.2">
      <c r="A80" s="38">
        <v>70</v>
      </c>
      <c r="B80" s="39">
        <f t="shared" ref="B80:B90" si="43">AF80</f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ref="I80:I92" si="44">IF(SUMIF(AK$11:AK$97,$C80,AJ$11:AJ$97)=0," ",SUMIF(AK$11:AK$97,$C80,AJ$11:AJ$97))</f>
        <v xml:space="preserve"> </v>
      </c>
      <c r="J80" s="45">
        <f t="shared" ref="J80:J90" si="45">IF(I80=" ",0,IF(I80=1,50,IF(I80=2,48,IF(I80=3,46,IF(I80=4,44,IF(I80=5,42,IF(AND(I80&gt;5,I80&lt;45),46-I80,2)))))))</f>
        <v>0</v>
      </c>
      <c r="K80" s="46"/>
      <c r="L80" s="47" t="str">
        <f t="shared" ref="L80:L92" si="46">IF(SUMIF(AN$11:AN$97,$C80,AM$11:AM$97)=0," ",SUMIF(AN$11:AN$97,$C80,AM$11:AM$97))</f>
        <v xml:space="preserve"> </v>
      </c>
      <c r="M80" s="48">
        <f t="shared" ref="M80:M90" si="47">IF(L80=" ",0,IF(L80=1,50,IF(L80=2,48,IF(L80=3,46,IF(L80=4,44,IF(L80=5,42,IF(AND(L80&gt;5,L80&lt;45),46-L80,2)))))))</f>
        <v>0</v>
      </c>
      <c r="N80" s="49"/>
      <c r="O80" s="50" t="str">
        <f t="shared" ref="O80:O92" si="48">IF(SUMIF(AQ$11:AQ$97,$C80,AP$11:AP$97)=0," ",SUMIF(AQ$11:AQ$97,$C80,AP$11:AP$97))</f>
        <v xml:space="preserve"> </v>
      </c>
      <c r="P80" s="51">
        <f t="shared" ref="P80:P90" si="49">IF(O80=" ",0,IF(O80=1,50,IF(O80=2,48,IF(O80=3,46,IF(O80=4,44,IF(O80=5,42,IF(AND(O80&gt;5,O80&lt;45),46-O80,2)))))))</f>
        <v>0</v>
      </c>
      <c r="Q80" s="52"/>
      <c r="R80" s="53" t="str">
        <f t="shared" ref="R80:R92" si="50">IF(SUMIF(AT$11:AT$97,$C80,AS$11:AS$97)=0," ",SUMIF(AT$11:AT$97,$C80,AS$11:AS$97))</f>
        <v xml:space="preserve"> </v>
      </c>
      <c r="S80" s="54">
        <f t="shared" ref="S80:S90" si="51">IF(R80=" ",0,IF(R80=1,50,IF(R80=2,48,IF(R80=3,46,IF(R80=4,44,IF(R80=5,42,IF(AND(R80&gt;5,R80&lt;45),46-R80,2)))))))</f>
        <v>0</v>
      </c>
      <c r="T80" s="55"/>
      <c r="U80" s="56" t="str">
        <f t="shared" ref="U80:U92" si="52">IF(SUMIF(AW$11:AW$97,$C80,AV$11:AV$97)=0," ",SUMIF(AW$11:AW$97,$C80,AV$11:AV$97))</f>
        <v xml:space="preserve"> </v>
      </c>
      <c r="V80" s="57">
        <f t="shared" ref="V80:V90" si="53">IF(U80=" ",0,IF(U80=1,50,IF(U80=2,48,IF(U80=3,46,IF(U80=4,44,IF(U80=5,42,IF(AND(U80&gt;5,U80&lt;45),46-U80,2)))))))</f>
        <v>0</v>
      </c>
      <c r="W80" s="58"/>
      <c r="X80" s="59" t="str">
        <f t="shared" ref="X80:X92" si="54">IF(SUMIF(AZ$11:AZ$97,$C80,AY$11:AY$97)=0," ",SUMIF(AZ$11:AZ$97,$C80,AY$11:AY$97))</f>
        <v xml:space="preserve"> </v>
      </c>
      <c r="Y80" s="60">
        <f t="shared" ref="Y80:Y90" si="55">IF(X80=" ",0,IF(X80=1,50,IF(X80=2,48,IF(X80=3,46,IF(X80=4,44,IF(X80=5,42,IF(AND(X80&gt;5,X80&lt;45),46-X80,2)))))))</f>
        <v>0</v>
      </c>
      <c r="Z80" s="61"/>
      <c r="AA80" s="62" t="str">
        <f t="shared" ref="AA80:AA92" si="56">IF(SUMIF(BC$11:BC$97,$C80,BB$11:BB$97)=0," ",SUMIF(BC$11:BC$97,$C80,BB$11:BB$97))</f>
        <v xml:space="preserve"> </v>
      </c>
      <c r="AB80" s="63">
        <f t="shared" ref="AB80:AB90" si="57">IF(AA80=" ",0,IF(AA80=1,50,IF(AA80=2,48,IF(AA80=3,46,IF(AA80=4,44,IF(AA80=5,42,IF(AND(AA80&gt;5,AA80&lt;45),46-AA80,2)))))))</f>
        <v>0</v>
      </c>
      <c r="AC80" s="119"/>
      <c r="AD80" s="120" t="str">
        <f t="shared" ref="AD80:AD92" si="58">IF(SUMIF(BF$11:BF$97,$C80,BE$11:BE$97)=0," ",SUMIF(BF$11:BF$97,$C80,BE$11:BE$97))</f>
        <v xml:space="preserve"> </v>
      </c>
      <c r="AE80" s="121">
        <f t="shared" ref="AE80:AE90" si="59">IF(AD80=" ",0,IF(AD80=1,50,IF(AD80=2,48,IF(AD80=3,46,IF(AD80=4,44,IF(AD80=5,42,IF(AND(AD80&gt;5,AD80&lt;45),46-AD80,2)))))))</f>
        <v>0</v>
      </c>
      <c r="AF80" s="39">
        <f t="shared" ref="AF80:AF91" si="60">J80+M80+P80+S80+V80+Y80+AB80+AE80</f>
        <v>0</v>
      </c>
      <c r="AG80" s="64">
        <f t="shared" ref="AG80:AG90" si="61">A80</f>
        <v>70</v>
      </c>
      <c r="AH80" s="39">
        <f t="shared" ref="AH80:AH91" si="62">AF80-MIN(J80,M80,P80,S80,V80,Y80,AB80,AE80)</f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0">
        <v>70</v>
      </c>
      <c r="BF80" s="120"/>
    </row>
    <row r="81" spans="1:58" x14ac:dyDescent="0.2">
      <c r="A81" s="38">
        <v>71</v>
      </c>
      <c r="B81" s="39">
        <f t="shared" si="4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4"/>
        <v xml:space="preserve"> </v>
      </c>
      <c r="J81" s="45">
        <f t="shared" si="45"/>
        <v>0</v>
      </c>
      <c r="K81" s="46"/>
      <c r="L81" s="47" t="str">
        <f t="shared" si="46"/>
        <v xml:space="preserve"> </v>
      </c>
      <c r="M81" s="48">
        <f t="shared" si="47"/>
        <v>0</v>
      </c>
      <c r="N81" s="49"/>
      <c r="O81" s="50" t="str">
        <f t="shared" si="48"/>
        <v xml:space="preserve"> </v>
      </c>
      <c r="P81" s="51">
        <f t="shared" si="49"/>
        <v>0</v>
      </c>
      <c r="Q81" s="52"/>
      <c r="R81" s="53" t="str">
        <f t="shared" si="50"/>
        <v xml:space="preserve"> </v>
      </c>
      <c r="S81" s="54">
        <f t="shared" si="51"/>
        <v>0</v>
      </c>
      <c r="T81" s="55"/>
      <c r="U81" s="56" t="str">
        <f t="shared" si="52"/>
        <v xml:space="preserve"> </v>
      </c>
      <c r="V81" s="57">
        <f t="shared" si="53"/>
        <v>0</v>
      </c>
      <c r="W81" s="58"/>
      <c r="X81" s="59" t="str">
        <f t="shared" si="54"/>
        <v xml:space="preserve"> </v>
      </c>
      <c r="Y81" s="60">
        <f t="shared" si="55"/>
        <v>0</v>
      </c>
      <c r="Z81" s="61"/>
      <c r="AA81" s="62" t="str">
        <f t="shared" si="56"/>
        <v xml:space="preserve"> </v>
      </c>
      <c r="AB81" s="63">
        <f t="shared" si="57"/>
        <v>0</v>
      </c>
      <c r="AC81" s="119"/>
      <c r="AD81" s="120" t="str">
        <f t="shared" si="58"/>
        <v xml:space="preserve"> </v>
      </c>
      <c r="AE81" s="121">
        <f t="shared" si="59"/>
        <v>0</v>
      </c>
      <c r="AF81" s="39">
        <f t="shared" si="60"/>
        <v>0</v>
      </c>
      <c r="AG81" s="64">
        <f t="shared" si="61"/>
        <v>71</v>
      </c>
      <c r="AH81" s="39">
        <f t="shared" si="6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0">
        <v>71</v>
      </c>
      <c r="BF81" s="120"/>
    </row>
    <row r="82" spans="1:58" x14ac:dyDescent="0.2">
      <c r="A82" s="38">
        <v>72</v>
      </c>
      <c r="B82" s="39">
        <f t="shared" si="4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4"/>
        <v xml:space="preserve"> </v>
      </c>
      <c r="J82" s="45">
        <f t="shared" si="45"/>
        <v>0</v>
      </c>
      <c r="K82" s="46"/>
      <c r="L82" s="47" t="str">
        <f t="shared" si="46"/>
        <v xml:space="preserve"> </v>
      </c>
      <c r="M82" s="48">
        <f t="shared" si="47"/>
        <v>0</v>
      </c>
      <c r="N82" s="49"/>
      <c r="O82" s="50" t="str">
        <f t="shared" si="48"/>
        <v xml:space="preserve"> </v>
      </c>
      <c r="P82" s="51">
        <f t="shared" si="49"/>
        <v>0</v>
      </c>
      <c r="Q82" s="52"/>
      <c r="R82" s="53" t="str">
        <f t="shared" si="50"/>
        <v xml:space="preserve"> </v>
      </c>
      <c r="S82" s="54">
        <f t="shared" si="51"/>
        <v>0</v>
      </c>
      <c r="T82" s="55"/>
      <c r="U82" s="56" t="str">
        <f t="shared" si="52"/>
        <v xml:space="preserve"> </v>
      </c>
      <c r="V82" s="57">
        <f t="shared" si="53"/>
        <v>0</v>
      </c>
      <c r="W82" s="58"/>
      <c r="X82" s="59" t="str">
        <f t="shared" si="54"/>
        <v xml:space="preserve"> </v>
      </c>
      <c r="Y82" s="60">
        <f t="shared" si="55"/>
        <v>0</v>
      </c>
      <c r="Z82" s="61"/>
      <c r="AA82" s="62" t="str">
        <f t="shared" si="56"/>
        <v xml:space="preserve"> </v>
      </c>
      <c r="AB82" s="63">
        <f t="shared" si="57"/>
        <v>0</v>
      </c>
      <c r="AC82" s="119"/>
      <c r="AD82" s="120" t="str">
        <f t="shared" si="58"/>
        <v xml:space="preserve"> </v>
      </c>
      <c r="AE82" s="121">
        <f t="shared" si="59"/>
        <v>0</v>
      </c>
      <c r="AF82" s="39">
        <f t="shared" si="60"/>
        <v>0</v>
      </c>
      <c r="AG82" s="64">
        <f t="shared" si="61"/>
        <v>72</v>
      </c>
      <c r="AH82" s="39">
        <f t="shared" si="6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0">
        <v>72</v>
      </c>
      <c r="BF82" s="120"/>
    </row>
    <row r="83" spans="1:58" x14ac:dyDescent="0.2">
      <c r="A83" s="38">
        <v>73</v>
      </c>
      <c r="B83" s="39">
        <f t="shared" si="4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4"/>
        <v xml:space="preserve"> </v>
      </c>
      <c r="J83" s="45">
        <f t="shared" si="45"/>
        <v>0</v>
      </c>
      <c r="K83" s="46"/>
      <c r="L83" s="47" t="str">
        <f t="shared" si="46"/>
        <v xml:space="preserve"> </v>
      </c>
      <c r="M83" s="48">
        <f t="shared" si="47"/>
        <v>0</v>
      </c>
      <c r="N83" s="49"/>
      <c r="O83" s="50" t="str">
        <f t="shared" si="48"/>
        <v xml:space="preserve"> </v>
      </c>
      <c r="P83" s="51">
        <f t="shared" si="49"/>
        <v>0</v>
      </c>
      <c r="Q83" s="52"/>
      <c r="R83" s="53" t="str">
        <f t="shared" si="50"/>
        <v xml:space="preserve"> </v>
      </c>
      <c r="S83" s="54">
        <f t="shared" si="51"/>
        <v>0</v>
      </c>
      <c r="T83" s="55"/>
      <c r="U83" s="56" t="str">
        <f t="shared" si="52"/>
        <v xml:space="preserve"> </v>
      </c>
      <c r="V83" s="57">
        <f t="shared" si="53"/>
        <v>0</v>
      </c>
      <c r="W83" s="58"/>
      <c r="X83" s="59" t="str">
        <f t="shared" si="54"/>
        <v xml:space="preserve"> </v>
      </c>
      <c r="Y83" s="60">
        <f t="shared" si="55"/>
        <v>0</v>
      </c>
      <c r="Z83" s="61"/>
      <c r="AA83" s="62" t="str">
        <f t="shared" si="56"/>
        <v xml:space="preserve"> </v>
      </c>
      <c r="AB83" s="63">
        <f t="shared" si="57"/>
        <v>0</v>
      </c>
      <c r="AC83" s="119"/>
      <c r="AD83" s="120" t="str">
        <f t="shared" si="58"/>
        <v xml:space="preserve"> </v>
      </c>
      <c r="AE83" s="121">
        <f t="shared" si="59"/>
        <v>0</v>
      </c>
      <c r="AF83" s="39">
        <f t="shared" si="60"/>
        <v>0</v>
      </c>
      <c r="AG83" s="64">
        <f t="shared" si="61"/>
        <v>73</v>
      </c>
      <c r="AH83" s="39">
        <f t="shared" si="6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0">
        <v>73</v>
      </c>
      <c r="BF83" s="120"/>
    </row>
    <row r="84" spans="1:58" x14ac:dyDescent="0.2">
      <c r="A84" s="38">
        <v>74</v>
      </c>
      <c r="B84" s="39">
        <f t="shared" si="4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4"/>
        <v xml:space="preserve"> </v>
      </c>
      <c r="J84" s="45">
        <f t="shared" si="45"/>
        <v>0</v>
      </c>
      <c r="K84" s="46"/>
      <c r="L84" s="47" t="str">
        <f t="shared" si="46"/>
        <v xml:space="preserve"> </v>
      </c>
      <c r="M84" s="48">
        <f t="shared" si="47"/>
        <v>0</v>
      </c>
      <c r="N84" s="49"/>
      <c r="O84" s="50" t="str">
        <f t="shared" si="48"/>
        <v xml:space="preserve"> </v>
      </c>
      <c r="P84" s="51">
        <f t="shared" si="49"/>
        <v>0</v>
      </c>
      <c r="Q84" s="52"/>
      <c r="R84" s="53" t="str">
        <f t="shared" si="50"/>
        <v xml:space="preserve"> </v>
      </c>
      <c r="S84" s="54">
        <f t="shared" si="51"/>
        <v>0</v>
      </c>
      <c r="T84" s="55"/>
      <c r="U84" s="56" t="str">
        <f t="shared" si="52"/>
        <v xml:space="preserve"> </v>
      </c>
      <c r="V84" s="57">
        <f t="shared" si="53"/>
        <v>0</v>
      </c>
      <c r="W84" s="58"/>
      <c r="X84" s="59" t="str">
        <f t="shared" si="54"/>
        <v xml:space="preserve"> </v>
      </c>
      <c r="Y84" s="60">
        <f t="shared" si="55"/>
        <v>0</v>
      </c>
      <c r="Z84" s="61"/>
      <c r="AA84" s="62" t="str">
        <f t="shared" si="56"/>
        <v xml:space="preserve"> </v>
      </c>
      <c r="AB84" s="63">
        <f t="shared" si="57"/>
        <v>0</v>
      </c>
      <c r="AC84" s="119"/>
      <c r="AD84" s="120" t="str">
        <f t="shared" si="58"/>
        <v xml:space="preserve"> </v>
      </c>
      <c r="AE84" s="121">
        <f t="shared" si="59"/>
        <v>0</v>
      </c>
      <c r="AF84" s="39">
        <f t="shared" si="60"/>
        <v>0</v>
      </c>
      <c r="AG84" s="64">
        <f t="shared" si="61"/>
        <v>74</v>
      </c>
      <c r="AH84" s="39">
        <f t="shared" si="6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0">
        <v>74</v>
      </c>
      <c r="BF84" s="120"/>
    </row>
    <row r="85" spans="1:58" x14ac:dyDescent="0.2">
      <c r="A85" s="38">
        <v>75</v>
      </c>
      <c r="B85" s="39">
        <f t="shared" si="4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4"/>
        <v xml:space="preserve"> </v>
      </c>
      <c r="J85" s="45">
        <f t="shared" si="45"/>
        <v>0</v>
      </c>
      <c r="K85" s="46"/>
      <c r="L85" s="47" t="str">
        <f t="shared" si="46"/>
        <v xml:space="preserve"> </v>
      </c>
      <c r="M85" s="48">
        <f t="shared" si="47"/>
        <v>0</v>
      </c>
      <c r="N85" s="49"/>
      <c r="O85" s="50" t="str">
        <f t="shared" si="48"/>
        <v xml:space="preserve"> </v>
      </c>
      <c r="P85" s="51">
        <f t="shared" si="49"/>
        <v>0</v>
      </c>
      <c r="Q85" s="52"/>
      <c r="R85" s="53" t="str">
        <f t="shared" si="50"/>
        <v xml:space="preserve"> </v>
      </c>
      <c r="S85" s="54">
        <f t="shared" si="51"/>
        <v>0</v>
      </c>
      <c r="T85" s="55"/>
      <c r="U85" s="56" t="str">
        <f t="shared" si="52"/>
        <v xml:space="preserve"> </v>
      </c>
      <c r="V85" s="57">
        <f t="shared" si="53"/>
        <v>0</v>
      </c>
      <c r="W85" s="58"/>
      <c r="X85" s="59" t="str">
        <f t="shared" si="54"/>
        <v xml:space="preserve"> </v>
      </c>
      <c r="Y85" s="60">
        <f t="shared" si="55"/>
        <v>0</v>
      </c>
      <c r="Z85" s="61"/>
      <c r="AA85" s="62" t="str">
        <f t="shared" si="56"/>
        <v xml:space="preserve"> </v>
      </c>
      <c r="AB85" s="63">
        <f t="shared" si="57"/>
        <v>0</v>
      </c>
      <c r="AC85" s="119"/>
      <c r="AD85" s="120" t="str">
        <f t="shared" si="58"/>
        <v xml:space="preserve"> </v>
      </c>
      <c r="AE85" s="121">
        <f t="shared" si="59"/>
        <v>0</v>
      </c>
      <c r="AF85" s="39">
        <f t="shared" si="60"/>
        <v>0</v>
      </c>
      <c r="AG85" s="64">
        <f t="shared" si="61"/>
        <v>75</v>
      </c>
      <c r="AH85" s="39">
        <f t="shared" si="6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0">
        <v>75</v>
      </c>
      <c r="BF85" s="120"/>
    </row>
    <row r="86" spans="1:58" x14ac:dyDescent="0.2">
      <c r="A86" s="38">
        <v>76</v>
      </c>
      <c r="B86" s="39">
        <f t="shared" si="4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4"/>
        <v xml:space="preserve"> </v>
      </c>
      <c r="J86" s="45">
        <f t="shared" si="45"/>
        <v>0</v>
      </c>
      <c r="K86" s="46"/>
      <c r="L86" s="47" t="str">
        <f t="shared" si="46"/>
        <v xml:space="preserve"> </v>
      </c>
      <c r="M86" s="48">
        <f t="shared" si="47"/>
        <v>0</v>
      </c>
      <c r="N86" s="49"/>
      <c r="O86" s="50" t="str">
        <f t="shared" si="48"/>
        <v xml:space="preserve"> </v>
      </c>
      <c r="P86" s="51">
        <f t="shared" si="49"/>
        <v>0</v>
      </c>
      <c r="Q86" s="52"/>
      <c r="R86" s="53" t="str">
        <f t="shared" si="50"/>
        <v xml:space="preserve"> </v>
      </c>
      <c r="S86" s="54">
        <f t="shared" si="51"/>
        <v>0</v>
      </c>
      <c r="T86" s="55"/>
      <c r="U86" s="56" t="str">
        <f t="shared" si="52"/>
        <v xml:space="preserve"> </v>
      </c>
      <c r="V86" s="57">
        <f t="shared" si="53"/>
        <v>0</v>
      </c>
      <c r="W86" s="58"/>
      <c r="X86" s="59" t="str">
        <f t="shared" si="54"/>
        <v xml:space="preserve"> </v>
      </c>
      <c r="Y86" s="60">
        <f t="shared" si="55"/>
        <v>0</v>
      </c>
      <c r="Z86" s="61"/>
      <c r="AA86" s="62" t="str">
        <f t="shared" si="56"/>
        <v xml:space="preserve"> </v>
      </c>
      <c r="AB86" s="63">
        <f t="shared" si="57"/>
        <v>0</v>
      </c>
      <c r="AC86" s="119"/>
      <c r="AD86" s="120" t="str">
        <f t="shared" si="58"/>
        <v xml:space="preserve"> </v>
      </c>
      <c r="AE86" s="121">
        <f t="shared" si="59"/>
        <v>0</v>
      </c>
      <c r="AF86" s="39">
        <f t="shared" si="60"/>
        <v>0</v>
      </c>
      <c r="AG86" s="64">
        <f t="shared" si="61"/>
        <v>76</v>
      </c>
      <c r="AH86" s="39">
        <f t="shared" si="6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0">
        <v>76</v>
      </c>
      <c r="BF86" s="120"/>
    </row>
    <row r="87" spans="1:58" x14ac:dyDescent="0.2">
      <c r="A87" s="38">
        <v>77</v>
      </c>
      <c r="B87" s="39">
        <f t="shared" si="4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4"/>
        <v xml:space="preserve"> </v>
      </c>
      <c r="J87" s="45">
        <f t="shared" si="45"/>
        <v>0</v>
      </c>
      <c r="K87" s="46"/>
      <c r="L87" s="47" t="str">
        <f t="shared" si="46"/>
        <v xml:space="preserve"> </v>
      </c>
      <c r="M87" s="48">
        <f t="shared" si="47"/>
        <v>0</v>
      </c>
      <c r="N87" s="49"/>
      <c r="O87" s="50" t="str">
        <f t="shared" si="48"/>
        <v xml:space="preserve"> </v>
      </c>
      <c r="P87" s="51">
        <f t="shared" si="49"/>
        <v>0</v>
      </c>
      <c r="Q87" s="52"/>
      <c r="R87" s="53" t="str">
        <f t="shared" si="50"/>
        <v xml:space="preserve"> </v>
      </c>
      <c r="S87" s="54">
        <f t="shared" si="51"/>
        <v>0</v>
      </c>
      <c r="T87" s="55"/>
      <c r="U87" s="56" t="str">
        <f t="shared" si="52"/>
        <v xml:space="preserve"> </v>
      </c>
      <c r="V87" s="57">
        <f t="shared" si="53"/>
        <v>0</v>
      </c>
      <c r="W87" s="58"/>
      <c r="X87" s="59" t="str">
        <f t="shared" si="54"/>
        <v xml:space="preserve"> </v>
      </c>
      <c r="Y87" s="60">
        <f t="shared" si="55"/>
        <v>0</v>
      </c>
      <c r="Z87" s="61"/>
      <c r="AA87" s="62" t="str">
        <f t="shared" si="56"/>
        <v xml:space="preserve"> </v>
      </c>
      <c r="AB87" s="63">
        <f t="shared" si="57"/>
        <v>0</v>
      </c>
      <c r="AC87" s="119"/>
      <c r="AD87" s="120" t="str">
        <f t="shared" si="58"/>
        <v xml:space="preserve"> </v>
      </c>
      <c r="AE87" s="121">
        <f t="shared" si="59"/>
        <v>0</v>
      </c>
      <c r="AF87" s="39">
        <f t="shared" si="60"/>
        <v>0</v>
      </c>
      <c r="AG87" s="64">
        <f t="shared" si="61"/>
        <v>77</v>
      </c>
      <c r="AH87" s="39">
        <f t="shared" si="6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0">
        <v>77</v>
      </c>
      <c r="BF87" s="120"/>
    </row>
    <row r="88" spans="1:58" x14ac:dyDescent="0.2">
      <c r="A88" s="38">
        <v>78</v>
      </c>
      <c r="B88" s="39">
        <f t="shared" si="43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4"/>
        <v xml:space="preserve"> </v>
      </c>
      <c r="J88" s="45">
        <f t="shared" si="45"/>
        <v>0</v>
      </c>
      <c r="K88" s="46"/>
      <c r="L88" s="47" t="str">
        <f t="shared" si="46"/>
        <v xml:space="preserve"> </v>
      </c>
      <c r="M88" s="48">
        <f t="shared" si="47"/>
        <v>0</v>
      </c>
      <c r="N88" s="49"/>
      <c r="O88" s="50" t="str">
        <f t="shared" si="48"/>
        <v xml:space="preserve"> </v>
      </c>
      <c r="P88" s="51">
        <f t="shared" si="49"/>
        <v>0</v>
      </c>
      <c r="Q88" s="52"/>
      <c r="R88" s="53" t="str">
        <f t="shared" si="50"/>
        <v xml:space="preserve"> </v>
      </c>
      <c r="S88" s="54">
        <f t="shared" si="51"/>
        <v>0</v>
      </c>
      <c r="T88" s="55"/>
      <c r="U88" s="56" t="str">
        <f t="shared" si="52"/>
        <v xml:space="preserve"> </v>
      </c>
      <c r="V88" s="57">
        <f t="shared" si="53"/>
        <v>0</v>
      </c>
      <c r="W88" s="58"/>
      <c r="X88" s="59" t="str">
        <f t="shared" si="54"/>
        <v xml:space="preserve"> </v>
      </c>
      <c r="Y88" s="60">
        <f t="shared" si="55"/>
        <v>0</v>
      </c>
      <c r="Z88" s="61"/>
      <c r="AA88" s="62" t="str">
        <f t="shared" si="56"/>
        <v xml:space="preserve"> </v>
      </c>
      <c r="AB88" s="63">
        <f t="shared" si="57"/>
        <v>0</v>
      </c>
      <c r="AC88" s="119"/>
      <c r="AD88" s="120" t="str">
        <f t="shared" si="58"/>
        <v xml:space="preserve"> </v>
      </c>
      <c r="AE88" s="121">
        <f t="shared" si="59"/>
        <v>0</v>
      </c>
      <c r="AF88" s="39">
        <f t="shared" si="60"/>
        <v>0</v>
      </c>
      <c r="AG88" s="64">
        <f t="shared" si="61"/>
        <v>78</v>
      </c>
      <c r="AH88" s="39">
        <f t="shared" si="6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0">
        <v>78</v>
      </c>
      <c r="BF88" s="120"/>
    </row>
    <row r="89" spans="1:58" x14ac:dyDescent="0.2">
      <c r="A89" s="38">
        <v>79</v>
      </c>
      <c r="B89" s="39">
        <f t="shared" si="43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4"/>
        <v xml:space="preserve"> </v>
      </c>
      <c r="J89" s="45">
        <f t="shared" si="45"/>
        <v>0</v>
      </c>
      <c r="K89" s="46"/>
      <c r="L89" s="47" t="str">
        <f t="shared" si="46"/>
        <v xml:space="preserve"> </v>
      </c>
      <c r="M89" s="48">
        <f t="shared" si="47"/>
        <v>0</v>
      </c>
      <c r="N89" s="49"/>
      <c r="O89" s="50" t="str">
        <f t="shared" si="48"/>
        <v xml:space="preserve"> </v>
      </c>
      <c r="P89" s="51">
        <f t="shared" si="49"/>
        <v>0</v>
      </c>
      <c r="Q89" s="52"/>
      <c r="R89" s="53" t="str">
        <f t="shared" si="50"/>
        <v xml:space="preserve"> </v>
      </c>
      <c r="S89" s="54">
        <f t="shared" si="51"/>
        <v>0</v>
      </c>
      <c r="T89" s="55"/>
      <c r="U89" s="56" t="str">
        <f t="shared" si="52"/>
        <v xml:space="preserve"> </v>
      </c>
      <c r="V89" s="57">
        <f t="shared" si="53"/>
        <v>0</v>
      </c>
      <c r="W89" s="58"/>
      <c r="X89" s="59" t="str">
        <f t="shared" si="54"/>
        <v xml:space="preserve"> </v>
      </c>
      <c r="Y89" s="60">
        <f t="shared" si="55"/>
        <v>0</v>
      </c>
      <c r="Z89" s="61"/>
      <c r="AA89" s="62" t="str">
        <f t="shared" si="56"/>
        <v xml:space="preserve"> </v>
      </c>
      <c r="AB89" s="63">
        <f t="shared" si="57"/>
        <v>0</v>
      </c>
      <c r="AC89" s="119"/>
      <c r="AD89" s="120" t="str">
        <f t="shared" si="58"/>
        <v xml:space="preserve"> </v>
      </c>
      <c r="AE89" s="121">
        <f t="shared" si="59"/>
        <v>0</v>
      </c>
      <c r="AF89" s="39">
        <f t="shared" si="60"/>
        <v>0</v>
      </c>
      <c r="AG89" s="64">
        <f t="shared" si="61"/>
        <v>79</v>
      </c>
      <c r="AH89" s="39">
        <f t="shared" si="6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0">
        <v>79</v>
      </c>
      <c r="BF89" s="120"/>
    </row>
    <row r="90" spans="1:58" ht="13.5" thickBot="1" x14ac:dyDescent="0.25">
      <c r="A90" s="38">
        <v>80</v>
      </c>
      <c r="B90" s="67">
        <f t="shared" si="43"/>
        <v>0</v>
      </c>
      <c r="C90" s="127"/>
      <c r="D90" s="68"/>
      <c r="E90" s="69"/>
      <c r="F90" s="69"/>
      <c r="G90" s="69"/>
      <c r="H90" s="70"/>
      <c r="I90" s="71" t="str">
        <f t="shared" si="44"/>
        <v xml:space="preserve"> </v>
      </c>
      <c r="J90" s="130">
        <f t="shared" si="45"/>
        <v>0</v>
      </c>
      <c r="K90" s="72"/>
      <c r="L90" s="73" t="str">
        <f t="shared" si="46"/>
        <v xml:space="preserve"> </v>
      </c>
      <c r="M90" s="131">
        <f t="shared" si="47"/>
        <v>0</v>
      </c>
      <c r="N90" s="74"/>
      <c r="O90" s="75" t="str">
        <f t="shared" si="48"/>
        <v xml:space="preserve"> </v>
      </c>
      <c r="P90" s="132">
        <f t="shared" si="49"/>
        <v>0</v>
      </c>
      <c r="Q90" s="76"/>
      <c r="R90" s="77" t="str">
        <f t="shared" si="50"/>
        <v xml:space="preserve"> </v>
      </c>
      <c r="S90" s="133">
        <f t="shared" si="51"/>
        <v>0</v>
      </c>
      <c r="T90" s="78"/>
      <c r="U90" s="79" t="str">
        <f t="shared" si="52"/>
        <v xml:space="preserve"> </v>
      </c>
      <c r="V90" s="134">
        <f t="shared" si="53"/>
        <v>0</v>
      </c>
      <c r="W90" s="80"/>
      <c r="X90" s="59" t="str">
        <f t="shared" si="54"/>
        <v xml:space="preserve"> </v>
      </c>
      <c r="Y90" s="135">
        <f t="shared" si="55"/>
        <v>0</v>
      </c>
      <c r="Z90" s="81"/>
      <c r="AA90" s="62" t="str">
        <f t="shared" si="56"/>
        <v xml:space="preserve"> </v>
      </c>
      <c r="AB90" s="136">
        <f t="shared" si="57"/>
        <v>0</v>
      </c>
      <c r="AC90" s="122"/>
      <c r="AD90" s="120" t="str">
        <f t="shared" si="58"/>
        <v xml:space="preserve"> </v>
      </c>
      <c r="AE90" s="137">
        <f t="shared" si="59"/>
        <v>0</v>
      </c>
      <c r="AF90" s="138">
        <f t="shared" si="60"/>
        <v>0</v>
      </c>
      <c r="AG90" s="82">
        <f t="shared" si="61"/>
        <v>80</v>
      </c>
      <c r="AH90" s="83">
        <f t="shared" si="6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0">
        <v>80</v>
      </c>
      <c r="BF90" s="120"/>
    </row>
    <row r="91" spans="1:58" x14ac:dyDescent="0.2">
      <c r="B91" s="87"/>
      <c r="I91" s="84" t="str">
        <f t="shared" si="44"/>
        <v xml:space="preserve"> </v>
      </c>
      <c r="J91" s="88"/>
      <c r="L91" s="84" t="str">
        <f t="shared" si="46"/>
        <v xml:space="preserve"> </v>
      </c>
      <c r="M91" s="88"/>
      <c r="N91" s="89"/>
      <c r="O91" s="84" t="str">
        <f t="shared" si="48"/>
        <v xml:space="preserve"> </v>
      </c>
      <c r="P91" s="88"/>
      <c r="Q91" s="89"/>
      <c r="R91" s="84" t="str">
        <f t="shared" si="50"/>
        <v xml:space="preserve"> </v>
      </c>
      <c r="S91" s="88"/>
      <c r="T91" s="89"/>
      <c r="U91" s="84" t="str">
        <f t="shared" si="52"/>
        <v xml:space="preserve"> </v>
      </c>
      <c r="V91" s="88"/>
      <c r="W91" s="89"/>
      <c r="X91" s="84" t="str">
        <f t="shared" si="54"/>
        <v xml:space="preserve"> </v>
      </c>
      <c r="Y91" s="88"/>
      <c r="Z91" s="89"/>
      <c r="AA91" s="84" t="str">
        <f t="shared" si="56"/>
        <v xml:space="preserve"> </v>
      </c>
      <c r="AB91" s="88"/>
      <c r="AC91" s="89"/>
      <c r="AD91" s="84" t="str">
        <f t="shared" si="58"/>
        <v xml:space="preserve"> </v>
      </c>
      <c r="AE91" s="88"/>
      <c r="AF91" s="87">
        <f t="shared" si="60"/>
        <v>0</v>
      </c>
      <c r="AH91" s="86">
        <f t="shared" si="62"/>
        <v>0</v>
      </c>
    </row>
    <row r="92" spans="1:58" x14ac:dyDescent="0.2">
      <c r="I92" s="88" t="str">
        <f t="shared" si="44"/>
        <v xml:space="preserve"> </v>
      </c>
      <c r="J92" s="88"/>
      <c r="L92" s="88" t="str">
        <f t="shared" si="46"/>
        <v xml:space="preserve"> </v>
      </c>
      <c r="M92" s="88"/>
      <c r="O92" s="88" t="str">
        <f t="shared" si="48"/>
        <v xml:space="preserve"> </v>
      </c>
      <c r="P92" s="88"/>
      <c r="R92" s="88" t="str">
        <f t="shared" si="50"/>
        <v xml:space="preserve"> </v>
      </c>
      <c r="S92" s="88"/>
      <c r="U92" s="88" t="str">
        <f t="shared" si="52"/>
        <v xml:space="preserve"> </v>
      </c>
      <c r="V92" s="88"/>
      <c r="X92" s="88" t="str">
        <f t="shared" si="54"/>
        <v xml:space="preserve"> </v>
      </c>
      <c r="Y92" s="88"/>
      <c r="AA92" s="88" t="str">
        <f t="shared" si="56"/>
        <v xml:space="preserve"> </v>
      </c>
      <c r="AB92" s="88"/>
      <c r="AD92" s="88" t="str">
        <f t="shared" si="58"/>
        <v xml:space="preserve"> </v>
      </c>
      <c r="AE92" s="88"/>
      <c r="AF92" s="87"/>
      <c r="AH92" s="87"/>
    </row>
    <row r="93" spans="1:58" x14ac:dyDescent="0.2">
      <c r="C93" s="164"/>
    </row>
    <row r="100" spans="2:43" ht="20.25" x14ac:dyDescent="0.3">
      <c r="B100" t="s">
        <v>86</v>
      </c>
    </row>
    <row r="101" spans="2:43" x14ac:dyDescent="0.2">
      <c r="D101" s="5" t="s">
        <v>322</v>
      </c>
    </row>
    <row r="102" spans="2:43" x14ac:dyDescent="0.2">
      <c r="D102" s="10" t="s">
        <v>70</v>
      </c>
      <c r="E102" s="5"/>
      <c r="V102" s="10"/>
    </row>
    <row r="103" spans="2:43" ht="15" x14ac:dyDescent="0.25">
      <c r="D103" s="4" t="s">
        <v>62</v>
      </c>
      <c r="E103" s="129"/>
      <c r="F103" s="5" t="s">
        <v>89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19"/>
      <c r="AH103" s="219"/>
      <c r="AI103" s="5"/>
    </row>
    <row r="104" spans="2:43" ht="15" x14ac:dyDescent="0.25">
      <c r="D104" s="4" t="s">
        <v>69</v>
      </c>
      <c r="E104" s="129"/>
      <c r="V104" s="90"/>
      <c r="W104" s="91"/>
      <c r="X104" s="91"/>
      <c r="Y104" s="91"/>
      <c r="Z104" s="220"/>
      <c r="AA104" s="220"/>
      <c r="AB104" s="220"/>
      <c r="AC104" s="91"/>
      <c r="AD104" s="91"/>
      <c r="AE104" s="91"/>
      <c r="AF104" s="91"/>
    </row>
    <row r="106" spans="2:43" x14ac:dyDescent="0.2">
      <c r="C106" t="s">
        <v>84</v>
      </c>
    </row>
    <row r="108" spans="2:43" ht="13.5" thickBot="1" x14ac:dyDescent="0.25">
      <c r="D108" s="10"/>
    </row>
    <row r="109" spans="2:43" ht="13.5" thickBot="1" x14ac:dyDescent="0.25">
      <c r="C109" s="13" t="s">
        <v>21</v>
      </c>
      <c r="D109" s="13" t="s">
        <v>22</v>
      </c>
      <c r="E109" s="13" t="s">
        <v>63</v>
      </c>
      <c r="F109" s="13" t="s">
        <v>23</v>
      </c>
      <c r="G109" s="13" t="s">
        <v>24</v>
      </c>
      <c r="H109" s="221" t="s">
        <v>64</v>
      </c>
      <c r="I109" s="222"/>
      <c r="J109" s="223"/>
      <c r="K109" s="221" t="s">
        <v>57</v>
      </c>
      <c r="L109" s="222"/>
      <c r="M109" s="222"/>
      <c r="N109" s="222"/>
      <c r="O109" s="223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</row>
    <row r="110" spans="2:43" ht="21.95" customHeight="1" x14ac:dyDescent="0.2">
      <c r="C110" s="39">
        <f>C11</f>
        <v>301</v>
      </c>
      <c r="D110" s="41" t="str">
        <f>IF(C11&gt;0,D11,"  ")</f>
        <v>FAREY Malo</v>
      </c>
      <c r="E110" s="42" t="str">
        <f>IF(C11&gt;0,E11," ")</f>
        <v>H</v>
      </c>
      <c r="F110" s="42" t="str">
        <f>IF(C11&gt;0,F11,"  ")</f>
        <v>La harde de survilliers</v>
      </c>
      <c r="G110" s="42" t="str">
        <f>IF(C11&gt;0,G11,"  ")</f>
        <v>UFO95</v>
      </c>
      <c r="H110" s="92"/>
      <c r="I110" s="86"/>
      <c r="J110" s="93"/>
      <c r="K110" s="94"/>
      <c r="L110" s="95"/>
      <c r="M110" s="95"/>
      <c r="N110" s="95"/>
      <c r="O110" s="96"/>
      <c r="T110" s="218"/>
      <c r="U110" s="218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8"/>
      <c r="AF110" s="218"/>
      <c r="AG110" s="218"/>
      <c r="AH110" s="218"/>
      <c r="AI110" s="218"/>
      <c r="AJ110" s="128"/>
      <c r="AK110" s="87"/>
      <c r="AL110" s="87"/>
    </row>
    <row r="111" spans="2:43" ht="21.95" customHeight="1" x14ac:dyDescent="0.2">
      <c r="C111" s="39">
        <f t="shared" ref="C111:C153" si="63">C12</f>
        <v>302</v>
      </c>
      <c r="D111" s="41" t="str">
        <f t="shared" ref="D111:D153" si="64">IF(C12&gt;0,D12,"  ")</f>
        <v>FAVREL Romann</v>
      </c>
      <c r="E111" s="42" t="str">
        <f t="shared" ref="E111:E153" si="65">IF(C12&gt;0,E12," ")</f>
        <v>H</v>
      </c>
      <c r="F111" s="42" t="str">
        <f t="shared" ref="F111:F153" si="66">IF(C12&gt;0,F12,"  ")</f>
        <v>La harde de survilliers</v>
      </c>
      <c r="G111" s="42" t="str">
        <f t="shared" ref="G111:G153" si="67">IF(C12&gt;0,G12,"  ")</f>
        <v>UFO95</v>
      </c>
      <c r="H111" s="97"/>
      <c r="I111" s="98"/>
      <c r="J111" s="99"/>
      <c r="K111" s="94"/>
      <c r="L111" s="95"/>
      <c r="M111" s="95"/>
      <c r="N111" s="95"/>
      <c r="O111" s="96"/>
      <c r="T111" s="218"/>
      <c r="U111" s="218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8"/>
      <c r="AF111" s="218"/>
      <c r="AG111" s="218"/>
      <c r="AH111" s="218"/>
      <c r="AI111" s="218"/>
      <c r="AJ111" s="128"/>
      <c r="AK111" s="87"/>
      <c r="AL111" s="87"/>
    </row>
    <row r="112" spans="2:43" ht="21.95" customHeight="1" x14ac:dyDescent="0.2">
      <c r="C112" s="39">
        <f t="shared" si="63"/>
        <v>303</v>
      </c>
      <c r="D112" s="41" t="str">
        <f t="shared" si="64"/>
        <v>DUMONT ANTONISSEN Timo</v>
      </c>
      <c r="E112" s="42" t="str">
        <f t="shared" si="65"/>
        <v>H</v>
      </c>
      <c r="F112" s="42" t="str">
        <f t="shared" si="66"/>
        <v>AC MARINES</v>
      </c>
      <c r="G112" s="42" t="str">
        <f t="shared" si="67"/>
        <v>UFO95</v>
      </c>
      <c r="H112" s="100"/>
      <c r="I112" s="87"/>
      <c r="J112" s="101"/>
      <c r="K112" s="94"/>
      <c r="L112" s="95"/>
      <c r="M112" s="95"/>
      <c r="N112" s="95"/>
      <c r="O112" s="96"/>
      <c r="T112" s="218"/>
      <c r="U112" s="218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8"/>
      <c r="AF112" s="218"/>
      <c r="AG112" s="218"/>
      <c r="AH112" s="218"/>
      <c r="AI112" s="218"/>
      <c r="AJ112" s="128"/>
      <c r="AK112" s="87"/>
      <c r="AL112" s="87"/>
    </row>
    <row r="113" spans="3:38" ht="21.95" customHeight="1" x14ac:dyDescent="0.2">
      <c r="C113" s="39">
        <f t="shared" si="63"/>
        <v>304</v>
      </c>
      <c r="D113" s="41" t="str">
        <f t="shared" si="64"/>
        <v>EDDY Londono Morales</v>
      </c>
      <c r="E113" s="42" t="str">
        <f t="shared" si="65"/>
        <v>H</v>
      </c>
      <c r="F113" s="42" t="str">
        <f t="shared" si="66"/>
        <v>La harde de survilliers</v>
      </c>
      <c r="G113" s="42" t="str">
        <f t="shared" si="67"/>
        <v>UFO95</v>
      </c>
      <c r="H113" s="97"/>
      <c r="I113" s="98"/>
      <c r="J113" s="99"/>
      <c r="K113" s="94"/>
      <c r="L113" s="95"/>
      <c r="M113" s="95"/>
      <c r="N113" s="95"/>
      <c r="O113" s="96"/>
      <c r="T113" s="218"/>
      <c r="U113" s="218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8"/>
      <c r="AF113" s="218"/>
      <c r="AG113" s="218"/>
      <c r="AH113" s="218"/>
      <c r="AI113" s="218"/>
      <c r="AJ113" s="87"/>
      <c r="AK113" s="87"/>
      <c r="AL113" s="87"/>
    </row>
    <row r="114" spans="3:38" ht="21.95" customHeight="1" x14ac:dyDescent="0.2">
      <c r="C114" s="39">
        <f t="shared" si="63"/>
        <v>305</v>
      </c>
      <c r="D114" s="41" t="str">
        <f t="shared" si="64"/>
        <v>VAUCHELLES Lubin</v>
      </c>
      <c r="E114" s="42" t="str">
        <f t="shared" si="65"/>
        <v>H</v>
      </c>
      <c r="F114" s="42" t="str">
        <f t="shared" si="66"/>
        <v>AC MARINES</v>
      </c>
      <c r="G114" s="42" t="str">
        <f t="shared" si="67"/>
        <v>UFO95</v>
      </c>
      <c r="H114" s="97"/>
      <c r="I114" s="98"/>
      <c r="J114" s="99"/>
      <c r="K114" s="94"/>
      <c r="L114" s="95"/>
      <c r="M114" s="95"/>
      <c r="N114" s="95"/>
      <c r="O114" s="96"/>
      <c r="T114" s="218"/>
      <c r="U114" s="218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8"/>
      <c r="AF114" s="218"/>
      <c r="AG114" s="218"/>
      <c r="AH114" s="218"/>
      <c r="AI114" s="218"/>
      <c r="AJ114" s="87"/>
      <c r="AK114" s="87"/>
      <c r="AL114" s="87"/>
    </row>
    <row r="115" spans="3:38" ht="21.95" customHeight="1" x14ac:dyDescent="0.2">
      <c r="C115" s="39">
        <f t="shared" si="63"/>
        <v>381</v>
      </c>
      <c r="D115" s="41" t="str">
        <f t="shared" si="64"/>
        <v>CRINON-MONTIGNY Lisa</v>
      </c>
      <c r="E115" s="42" t="str">
        <f t="shared" si="65"/>
        <v>F</v>
      </c>
      <c r="F115" s="42" t="str">
        <f t="shared" si="66"/>
        <v>Club la Harde de Survilliers</v>
      </c>
      <c r="G115" s="42" t="str">
        <f t="shared" si="67"/>
        <v>UFO95</v>
      </c>
      <c r="H115" s="100"/>
      <c r="I115" s="87"/>
      <c r="J115" s="101"/>
      <c r="K115" s="94"/>
      <c r="L115" s="95"/>
      <c r="M115" s="95"/>
      <c r="N115" s="95"/>
      <c r="O115" s="96"/>
      <c r="T115" s="218"/>
      <c r="U115" s="218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8"/>
      <c r="AF115" s="218"/>
      <c r="AG115" s="218"/>
      <c r="AH115" s="218"/>
      <c r="AI115" s="218"/>
      <c r="AJ115" s="87"/>
      <c r="AK115" s="87"/>
      <c r="AL115" s="87"/>
    </row>
    <row r="116" spans="3:38" ht="21.95" customHeight="1" x14ac:dyDescent="0.2">
      <c r="C116" s="39">
        <f t="shared" si="63"/>
        <v>306</v>
      </c>
      <c r="D116" s="41" t="str">
        <f t="shared" si="64"/>
        <v>ROCHE Matheo</v>
      </c>
      <c r="E116" s="42" t="str">
        <f t="shared" si="65"/>
        <v>H</v>
      </c>
      <c r="F116" s="42" t="str">
        <f t="shared" si="66"/>
        <v>Stade de l'Est Pavillonnais</v>
      </c>
      <c r="G116" s="42" t="str">
        <f t="shared" si="67"/>
        <v>UFO</v>
      </c>
      <c r="H116" s="97"/>
      <c r="I116" s="98"/>
      <c r="J116" s="99"/>
      <c r="K116" s="94"/>
      <c r="L116" s="95"/>
      <c r="M116" s="95"/>
      <c r="N116" s="95"/>
      <c r="O116" s="96"/>
      <c r="T116" s="218"/>
      <c r="U116" s="218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8"/>
      <c r="AF116" s="218"/>
      <c r="AG116" s="218"/>
      <c r="AH116" s="218"/>
      <c r="AI116" s="218"/>
      <c r="AJ116" s="87"/>
      <c r="AK116" s="87"/>
      <c r="AL116" s="87"/>
    </row>
    <row r="117" spans="3:38" ht="21.95" customHeight="1" x14ac:dyDescent="0.2">
      <c r="C117" s="39">
        <f t="shared" si="63"/>
        <v>325</v>
      </c>
      <c r="D117" s="41" t="str">
        <f t="shared" si="64"/>
        <v>FRANCOISE Charlie</v>
      </c>
      <c r="E117" s="42" t="str">
        <f t="shared" si="65"/>
        <v>H</v>
      </c>
      <c r="F117" s="42" t="str">
        <f t="shared" si="66"/>
        <v>ORC EPONE</v>
      </c>
      <c r="G117" s="42" t="str">
        <f t="shared" si="67"/>
        <v>FFC</v>
      </c>
      <c r="H117" s="100"/>
      <c r="I117" s="87"/>
      <c r="J117" s="101"/>
      <c r="K117" s="94"/>
      <c r="L117" s="95"/>
      <c r="M117" s="95"/>
      <c r="N117" s="95"/>
      <c r="O117" s="96"/>
      <c r="T117" s="218"/>
      <c r="U117" s="218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8"/>
      <c r="AF117" s="218"/>
      <c r="AG117" s="218"/>
      <c r="AH117" s="218"/>
      <c r="AI117" s="218"/>
      <c r="AJ117" s="87"/>
      <c r="AK117" s="87"/>
      <c r="AL117" s="87"/>
    </row>
    <row r="118" spans="3:38" ht="21.95" customHeight="1" x14ac:dyDescent="0.2">
      <c r="C118" s="39">
        <f t="shared" si="63"/>
        <v>310</v>
      </c>
      <c r="D118" s="41" t="str">
        <f t="shared" si="64"/>
        <v>AMANS Valentin</v>
      </c>
      <c r="E118" s="42" t="str">
        <f t="shared" si="65"/>
        <v>H</v>
      </c>
      <c r="F118" s="42" t="str">
        <f t="shared" si="66"/>
        <v>AC Marines</v>
      </c>
      <c r="G118" s="42" t="str">
        <f t="shared" si="67"/>
        <v>UFO95</v>
      </c>
      <c r="H118" s="97"/>
      <c r="I118" s="98"/>
      <c r="J118" s="99"/>
      <c r="K118" s="94"/>
      <c r="L118" s="95"/>
      <c r="M118" s="95"/>
      <c r="N118" s="95"/>
      <c r="O118" s="96"/>
      <c r="T118" s="218"/>
      <c r="U118" s="218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8"/>
      <c r="AF118" s="218"/>
      <c r="AG118" s="218"/>
      <c r="AH118" s="218"/>
      <c r="AI118" s="218"/>
      <c r="AJ118" s="87"/>
      <c r="AK118" s="87"/>
      <c r="AL118" s="87"/>
    </row>
    <row r="119" spans="3:38" ht="21.95" customHeight="1" x14ac:dyDescent="0.2">
      <c r="C119" s="39">
        <f t="shared" si="63"/>
        <v>313</v>
      </c>
      <c r="D119" s="41" t="str">
        <f t="shared" si="64"/>
        <v>BEAUDAERT Alexis</v>
      </c>
      <c r="E119" s="42" t="str">
        <f t="shared" si="65"/>
        <v>H</v>
      </c>
      <c r="F119" s="42" t="str">
        <f t="shared" si="66"/>
        <v>BONNIERES VTT</v>
      </c>
      <c r="G119" s="42" t="str">
        <f t="shared" si="67"/>
        <v>UFO</v>
      </c>
      <c r="H119" s="100"/>
      <c r="I119" s="87"/>
      <c r="J119" s="101"/>
      <c r="K119" s="94"/>
      <c r="L119" s="95"/>
      <c r="M119" s="95"/>
      <c r="N119" s="95"/>
      <c r="O119" s="96"/>
      <c r="T119" s="218"/>
      <c r="U119" s="218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8"/>
      <c r="AF119" s="218"/>
      <c r="AG119" s="218"/>
      <c r="AH119" s="218"/>
      <c r="AI119" s="218"/>
      <c r="AJ119" s="87"/>
      <c r="AK119" s="87"/>
      <c r="AL119" s="87"/>
    </row>
    <row r="120" spans="3:38" ht="21.95" customHeight="1" x14ac:dyDescent="0.2">
      <c r="C120" s="39">
        <f t="shared" si="63"/>
        <v>321</v>
      </c>
      <c r="D120" s="41" t="str">
        <f t="shared" si="64"/>
        <v>NEVEU Malo</v>
      </c>
      <c r="E120" s="42" t="str">
        <f t="shared" si="65"/>
        <v>H</v>
      </c>
      <c r="F120" s="42" t="str">
        <f t="shared" si="66"/>
        <v>ORC Epone</v>
      </c>
      <c r="G120" s="42" t="str">
        <f t="shared" si="67"/>
        <v>FFC</v>
      </c>
      <c r="H120" s="97"/>
      <c r="I120" s="98"/>
      <c r="J120" s="99"/>
      <c r="K120" s="94"/>
      <c r="L120" s="95"/>
      <c r="M120" s="95"/>
      <c r="N120" s="95"/>
      <c r="O120" s="96"/>
      <c r="T120" s="218"/>
      <c r="U120" s="218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8"/>
      <c r="AF120" s="218"/>
      <c r="AG120" s="218"/>
      <c r="AH120" s="218"/>
      <c r="AI120" s="218"/>
      <c r="AJ120" s="87"/>
      <c r="AK120" s="87"/>
      <c r="AL120" s="87"/>
    </row>
    <row r="121" spans="3:38" ht="21.95" customHeight="1" x14ac:dyDescent="0.2">
      <c r="C121" s="39">
        <f t="shared" si="63"/>
        <v>380</v>
      </c>
      <c r="D121" s="41" t="str">
        <f t="shared" si="64"/>
        <v>CANU Elaia</v>
      </c>
      <c r="E121" s="42" t="str">
        <f t="shared" si="65"/>
        <v>F</v>
      </c>
      <c r="F121" s="42" t="str">
        <f t="shared" si="66"/>
        <v>aselb</v>
      </c>
      <c r="G121" s="42" t="str">
        <f t="shared" si="67"/>
        <v>UFO95</v>
      </c>
      <c r="H121" s="100"/>
      <c r="I121" s="87"/>
      <c r="J121" s="101"/>
      <c r="K121" s="94"/>
      <c r="L121" s="95"/>
      <c r="M121" s="95"/>
      <c r="N121" s="95"/>
      <c r="O121" s="96"/>
      <c r="T121" s="218"/>
      <c r="U121" s="218"/>
      <c r="V121" s="217"/>
      <c r="W121" s="217"/>
      <c r="X121" s="217"/>
      <c r="Y121" s="217"/>
      <c r="Z121" s="217"/>
      <c r="AA121" s="217"/>
      <c r="AB121" s="217"/>
      <c r="AC121" s="217"/>
      <c r="AD121" s="217"/>
      <c r="AE121" s="218"/>
      <c r="AF121" s="218"/>
      <c r="AG121" s="218"/>
      <c r="AH121" s="218"/>
      <c r="AI121" s="218"/>
      <c r="AJ121" s="87"/>
      <c r="AK121" s="87"/>
      <c r="AL121" s="87"/>
    </row>
    <row r="122" spans="3:38" ht="21.95" customHeight="1" x14ac:dyDescent="0.2">
      <c r="C122" s="39">
        <f t="shared" si="63"/>
        <v>308</v>
      </c>
      <c r="D122" s="41" t="str">
        <f t="shared" si="64"/>
        <v>DE MUYNCK Gaetan</v>
      </c>
      <c r="E122" s="42" t="str">
        <f t="shared" si="65"/>
        <v>H</v>
      </c>
      <c r="F122" s="42" t="str">
        <f t="shared" si="66"/>
        <v>AC Marines</v>
      </c>
      <c r="G122" s="42" t="str">
        <f t="shared" si="67"/>
        <v>UFO95</v>
      </c>
      <c r="H122" s="100"/>
      <c r="I122" s="87"/>
      <c r="J122" s="101"/>
      <c r="K122" s="94"/>
      <c r="L122" s="95"/>
      <c r="M122" s="95"/>
      <c r="N122" s="95"/>
      <c r="O122" s="96"/>
      <c r="T122" s="218"/>
      <c r="U122" s="218"/>
      <c r="V122" s="217"/>
      <c r="W122" s="217"/>
      <c r="X122" s="217"/>
      <c r="Y122" s="217"/>
      <c r="Z122" s="217"/>
      <c r="AA122" s="217"/>
      <c r="AB122" s="217"/>
      <c r="AC122" s="217"/>
      <c r="AD122" s="217"/>
      <c r="AE122" s="218"/>
      <c r="AF122" s="218"/>
      <c r="AG122" s="218"/>
      <c r="AH122" s="218"/>
      <c r="AI122" s="218"/>
      <c r="AJ122" s="87"/>
      <c r="AK122" s="87"/>
      <c r="AL122" s="87"/>
    </row>
    <row r="123" spans="3:38" ht="21.95" customHeight="1" x14ac:dyDescent="0.2">
      <c r="C123" s="39">
        <f t="shared" si="63"/>
        <v>383</v>
      </c>
      <c r="D123" s="41" t="str">
        <f t="shared" si="64"/>
        <v>MICCOLI - HALLAIS Marina</v>
      </c>
      <c r="E123" s="42" t="str">
        <f t="shared" si="65"/>
        <v>F</v>
      </c>
      <c r="F123" s="42" t="str">
        <f t="shared" si="66"/>
        <v>ASELB 95</v>
      </c>
      <c r="G123" s="42" t="str">
        <f t="shared" si="67"/>
        <v>UFO95</v>
      </c>
      <c r="H123" s="97"/>
      <c r="I123" s="98"/>
      <c r="J123" s="99"/>
      <c r="K123" s="94"/>
      <c r="L123" s="95"/>
      <c r="M123" s="95"/>
      <c r="N123" s="95"/>
      <c r="O123" s="96"/>
      <c r="T123" s="218"/>
      <c r="U123" s="218"/>
      <c r="V123" s="217"/>
      <c r="W123" s="217"/>
      <c r="X123" s="217"/>
      <c r="Y123" s="217"/>
      <c r="Z123" s="217"/>
      <c r="AA123" s="217"/>
      <c r="AB123" s="217"/>
      <c r="AC123" s="217"/>
      <c r="AD123" s="217"/>
      <c r="AE123" s="218"/>
      <c r="AF123" s="218"/>
      <c r="AG123" s="218"/>
      <c r="AH123" s="218"/>
      <c r="AI123" s="218"/>
      <c r="AJ123" s="87"/>
      <c r="AK123" s="87"/>
      <c r="AL123" s="87"/>
    </row>
    <row r="124" spans="3:38" ht="21.95" customHeight="1" x14ac:dyDescent="0.2">
      <c r="C124" s="39">
        <f t="shared" si="63"/>
        <v>384</v>
      </c>
      <c r="D124" s="41" t="str">
        <f t="shared" si="64"/>
        <v>JAM- JAM Eden</v>
      </c>
      <c r="E124" s="42" t="str">
        <f t="shared" si="65"/>
        <v>F</v>
      </c>
      <c r="F124" s="42" t="str">
        <f t="shared" si="66"/>
        <v>La harde de survilliers</v>
      </c>
      <c r="G124" s="42" t="str">
        <f t="shared" si="67"/>
        <v>UFO</v>
      </c>
      <c r="H124" s="100"/>
      <c r="I124" s="87"/>
      <c r="J124" s="101"/>
      <c r="K124" s="94"/>
      <c r="L124" s="95"/>
      <c r="M124" s="95"/>
      <c r="N124" s="95"/>
      <c r="O124" s="96"/>
      <c r="T124" s="218"/>
      <c r="U124" s="218"/>
      <c r="V124" s="217"/>
      <c r="W124" s="217"/>
      <c r="X124" s="217"/>
      <c r="Y124" s="217"/>
      <c r="Z124" s="217"/>
      <c r="AA124" s="217"/>
      <c r="AB124" s="217"/>
      <c r="AC124" s="217"/>
      <c r="AD124" s="217"/>
      <c r="AE124" s="218"/>
      <c r="AF124" s="218"/>
      <c r="AG124" s="218"/>
      <c r="AH124" s="218"/>
      <c r="AI124" s="218"/>
      <c r="AJ124" s="87"/>
      <c r="AK124" s="87"/>
      <c r="AL124" s="87"/>
    </row>
    <row r="125" spans="3:38" ht="21.95" customHeight="1" x14ac:dyDescent="0.2">
      <c r="C125" s="39">
        <f t="shared" si="63"/>
        <v>312</v>
      </c>
      <c r="D125" s="41" t="str">
        <f t="shared" si="64"/>
        <v>AUGUSTYNOWICZ Jonah</v>
      </c>
      <c r="E125" s="42" t="str">
        <f t="shared" si="65"/>
        <v>H</v>
      </c>
      <c r="F125" s="42" t="str">
        <f t="shared" si="66"/>
        <v>BONNIERES VTT</v>
      </c>
      <c r="G125" s="42" t="str">
        <f t="shared" si="67"/>
        <v>UFO</v>
      </c>
      <c r="H125" s="97"/>
      <c r="I125" s="98"/>
      <c r="J125" s="99"/>
      <c r="K125" s="94"/>
      <c r="L125" s="95"/>
      <c r="M125" s="95"/>
      <c r="N125" s="95"/>
      <c r="O125" s="96"/>
      <c r="T125" s="218"/>
      <c r="U125" s="218"/>
      <c r="V125" s="217"/>
      <c r="W125" s="217"/>
      <c r="X125" s="217"/>
      <c r="Y125" s="217"/>
      <c r="Z125" s="217"/>
      <c r="AA125" s="217"/>
      <c r="AB125" s="217"/>
      <c r="AC125" s="217"/>
      <c r="AD125" s="217"/>
      <c r="AE125" s="218"/>
      <c r="AF125" s="218"/>
      <c r="AG125" s="218"/>
      <c r="AH125" s="218"/>
      <c r="AI125" s="218"/>
      <c r="AJ125" s="87"/>
      <c r="AK125" s="87"/>
      <c r="AL125" s="87"/>
    </row>
    <row r="126" spans="3:38" ht="21.95" customHeight="1" x14ac:dyDescent="0.2">
      <c r="C126" s="39">
        <f t="shared" si="63"/>
        <v>324</v>
      </c>
      <c r="D126" s="41" t="str">
        <f t="shared" si="64"/>
        <v>HENON Anthony</v>
      </c>
      <c r="E126" s="42" t="str">
        <f t="shared" si="65"/>
        <v>H</v>
      </c>
      <c r="F126" s="42" t="str">
        <f t="shared" si="66"/>
        <v>Orc Epone</v>
      </c>
      <c r="G126" s="42" t="str">
        <f t="shared" si="67"/>
        <v>FFC</v>
      </c>
      <c r="H126" s="97"/>
      <c r="I126" s="98"/>
      <c r="J126" s="99"/>
      <c r="K126" s="94"/>
      <c r="L126" s="95"/>
      <c r="M126" s="95"/>
      <c r="N126" s="95"/>
      <c r="O126" s="96"/>
      <c r="T126" s="218"/>
      <c r="U126" s="218"/>
      <c r="V126" s="217"/>
      <c r="W126" s="217"/>
      <c r="X126" s="217"/>
      <c r="Y126" s="217"/>
      <c r="Z126" s="217"/>
      <c r="AA126" s="217"/>
      <c r="AB126" s="217"/>
      <c r="AC126" s="217"/>
      <c r="AD126" s="217"/>
      <c r="AE126" s="218"/>
      <c r="AF126" s="218"/>
      <c r="AG126" s="218"/>
      <c r="AH126" s="218"/>
      <c r="AI126" s="218"/>
      <c r="AJ126" s="87"/>
      <c r="AK126" s="87"/>
      <c r="AL126" s="87"/>
    </row>
    <row r="127" spans="3:38" ht="21.95" customHeight="1" x14ac:dyDescent="0.2">
      <c r="C127" s="39">
        <f t="shared" si="63"/>
        <v>319</v>
      </c>
      <c r="D127" s="41" t="str">
        <f t="shared" si="64"/>
        <v>DALBOSCO Romain</v>
      </c>
      <c r="E127" s="42" t="str">
        <f t="shared" si="65"/>
        <v>H</v>
      </c>
      <c r="F127" s="42" t="str">
        <f t="shared" si="66"/>
        <v>OCVO</v>
      </c>
      <c r="G127" s="42" t="str">
        <f t="shared" si="67"/>
        <v>FFC</v>
      </c>
      <c r="H127" s="97"/>
      <c r="I127" s="98"/>
      <c r="J127" s="99"/>
      <c r="K127" s="94"/>
      <c r="L127" s="95"/>
      <c r="M127" s="95"/>
      <c r="N127" s="95"/>
      <c r="O127" s="96"/>
      <c r="V127" s="217"/>
      <c r="W127" s="217"/>
      <c r="X127" s="217"/>
      <c r="Y127" s="217"/>
      <c r="Z127" s="217"/>
      <c r="AA127" s="217"/>
      <c r="AB127" s="217"/>
      <c r="AC127" s="217"/>
      <c r="AD127" s="217"/>
      <c r="AE127" s="217"/>
      <c r="AF127" s="217"/>
      <c r="AG127" s="218"/>
      <c r="AH127" s="218"/>
      <c r="AI127" s="218"/>
      <c r="AJ127" s="218"/>
      <c r="AK127" s="218"/>
    </row>
    <row r="128" spans="3:38" ht="21.95" customHeight="1" x14ac:dyDescent="0.2">
      <c r="C128" s="39">
        <f t="shared" si="63"/>
        <v>317</v>
      </c>
      <c r="D128" s="41" t="str">
        <f t="shared" si="64"/>
        <v>KAIQUE Maxence</v>
      </c>
      <c r="E128" s="42" t="str">
        <f t="shared" si="65"/>
        <v>H</v>
      </c>
      <c r="F128" s="42" t="str">
        <f t="shared" si="66"/>
        <v>ACmarines</v>
      </c>
      <c r="G128" s="42" t="str">
        <f t="shared" si="67"/>
        <v>UFO95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63"/>
        <v>315</v>
      </c>
      <c r="D129" s="41" t="str">
        <f t="shared" si="64"/>
        <v>DENDELEUX Robin</v>
      </c>
      <c r="E129" s="42" t="str">
        <f t="shared" si="65"/>
        <v>H</v>
      </c>
      <c r="F129" s="42" t="str">
        <f t="shared" si="66"/>
        <v>BONNIERES VTT</v>
      </c>
      <c r="G129" s="42" t="str">
        <f t="shared" si="67"/>
        <v>UFO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63"/>
        <v>320</v>
      </c>
      <c r="D130" s="41" t="str">
        <f t="shared" si="64"/>
        <v>CACHELOU Armand</v>
      </c>
      <c r="E130" s="42" t="str">
        <f t="shared" si="65"/>
        <v>H</v>
      </c>
      <c r="F130" s="42" t="str">
        <f t="shared" si="66"/>
        <v>OCVO</v>
      </c>
      <c r="G130" s="42" t="str">
        <f t="shared" si="67"/>
        <v>FFC</v>
      </c>
      <c r="H130" s="97"/>
      <c r="I130" s="98"/>
      <c r="J130" s="99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63"/>
        <v>307</v>
      </c>
      <c r="D131" s="41" t="str">
        <f t="shared" si="64"/>
        <v>LEDOUBLE Damien</v>
      </c>
      <c r="E131" s="42" t="str">
        <f t="shared" si="65"/>
        <v>H</v>
      </c>
      <c r="F131" s="42" t="str">
        <f t="shared" si="66"/>
        <v>BONNIERES VTT</v>
      </c>
      <c r="G131" s="42" t="str">
        <f t="shared" si="67"/>
        <v>UFO</v>
      </c>
      <c r="H131" s="100"/>
      <c r="I131" s="87"/>
      <c r="J131" s="101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63"/>
        <v>318</v>
      </c>
      <c r="D132" s="41" t="str">
        <f t="shared" si="64"/>
        <v>DUPRAZ Maxence</v>
      </c>
      <c r="E132" s="42" t="str">
        <f t="shared" si="65"/>
        <v>H</v>
      </c>
      <c r="F132" s="42" t="str">
        <f t="shared" si="66"/>
        <v>LES SANGLIERS DU VEXIN</v>
      </c>
      <c r="G132" s="42" t="str">
        <f t="shared" si="67"/>
        <v>UFO95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63"/>
        <v>322</v>
      </c>
      <c r="D133" s="41" t="str">
        <f t="shared" si="64"/>
        <v>PLAIRE Gwenegan</v>
      </c>
      <c r="E133" s="42" t="str">
        <f t="shared" si="65"/>
        <v>H</v>
      </c>
      <c r="F133" s="42" t="str">
        <f t="shared" si="66"/>
        <v>ACMarines</v>
      </c>
      <c r="G133" s="42" t="str">
        <f t="shared" si="67"/>
        <v>UFO95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63"/>
        <v>323</v>
      </c>
      <c r="D134" s="41" t="str">
        <f t="shared" si="64"/>
        <v>OUZE Matis</v>
      </c>
      <c r="E134" s="42" t="str">
        <f t="shared" si="65"/>
        <v>H</v>
      </c>
      <c r="F134" s="42" t="str">
        <f t="shared" si="66"/>
        <v>UCFM</v>
      </c>
      <c r="G134" s="42" t="str">
        <f t="shared" si="67"/>
        <v>UFO95</v>
      </c>
      <c r="H134" s="103"/>
      <c r="I134" s="98"/>
      <c r="J134" s="104"/>
      <c r="K134" s="95"/>
      <c r="L134" s="95"/>
      <c r="M134" s="95"/>
      <c r="N134" s="95"/>
      <c r="O134" s="96"/>
    </row>
    <row r="135" spans="3:15" ht="21.95" customHeight="1" x14ac:dyDescent="0.2">
      <c r="C135" s="39">
        <f t="shared" si="63"/>
        <v>382</v>
      </c>
      <c r="D135" s="41" t="str">
        <f t="shared" si="64"/>
        <v>LEVASSEUR Celia</v>
      </c>
      <c r="E135" s="42" t="str">
        <f t="shared" si="65"/>
        <v>F</v>
      </c>
      <c r="F135" s="42" t="str">
        <f t="shared" si="66"/>
        <v>BONNIERES VTT</v>
      </c>
      <c r="G135" s="42" t="str">
        <f t="shared" si="67"/>
        <v>UFO</v>
      </c>
      <c r="H135" s="103"/>
      <c r="I135" s="98"/>
      <c r="J135" s="104"/>
      <c r="K135" s="95"/>
      <c r="L135" s="95"/>
      <c r="M135" s="95"/>
      <c r="N135" s="95"/>
      <c r="O135" s="96"/>
    </row>
    <row r="136" spans="3:15" ht="27" customHeight="1" x14ac:dyDescent="0.2">
      <c r="C136" s="39">
        <f t="shared" si="63"/>
        <v>327</v>
      </c>
      <c r="D136" s="41" t="str">
        <f t="shared" si="64"/>
        <v>MOREAU Valentin</v>
      </c>
      <c r="E136" s="42" t="str">
        <f t="shared" si="65"/>
        <v>H</v>
      </c>
      <c r="F136" s="42" t="str">
        <f t="shared" si="66"/>
        <v>AC Marines</v>
      </c>
      <c r="G136" s="42" t="str">
        <f t="shared" si="67"/>
        <v>UFO95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63"/>
        <v>316</v>
      </c>
      <c r="D137" s="41" t="str">
        <f t="shared" si="64"/>
        <v>GALOT Luka</v>
      </c>
      <c r="E137" s="42" t="str">
        <f t="shared" si="65"/>
        <v>H</v>
      </c>
      <c r="F137" s="42" t="str">
        <f t="shared" si="66"/>
        <v>UCFM</v>
      </c>
      <c r="G137" s="42" t="str">
        <f t="shared" si="67"/>
        <v>UFO95</v>
      </c>
      <c r="H137" s="100"/>
      <c r="I137" s="87"/>
      <c r="J137" s="101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63"/>
        <v>309</v>
      </c>
      <c r="D138" s="41" t="str">
        <f t="shared" si="64"/>
        <v>BAILLACHE Timéo</v>
      </c>
      <c r="E138" s="42" t="str">
        <f t="shared" si="65"/>
        <v>H</v>
      </c>
      <c r="F138" s="42" t="str">
        <f t="shared" si="66"/>
        <v>LES SANGLIERS DU VEXIN</v>
      </c>
      <c r="G138" s="42" t="str">
        <f t="shared" si="67"/>
        <v>UFO95</v>
      </c>
      <c r="H138" s="97"/>
      <c r="I138" s="98"/>
      <c r="J138" s="99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63"/>
        <v>0</v>
      </c>
      <c r="D139" s="41" t="str">
        <f t="shared" si="64"/>
        <v xml:space="preserve">  </v>
      </c>
      <c r="E139" s="42" t="str">
        <f t="shared" si="65"/>
        <v xml:space="preserve"> </v>
      </c>
      <c r="F139" s="42" t="str">
        <f t="shared" si="66"/>
        <v xml:space="preserve">  </v>
      </c>
      <c r="G139" s="42" t="str">
        <f t="shared" si="67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63"/>
        <v>0</v>
      </c>
      <c r="D140" s="41" t="str">
        <f t="shared" si="64"/>
        <v xml:space="preserve">  </v>
      </c>
      <c r="E140" s="42" t="str">
        <f t="shared" si="65"/>
        <v xml:space="preserve"> </v>
      </c>
      <c r="F140" s="42" t="str">
        <f t="shared" si="66"/>
        <v xml:space="preserve">  </v>
      </c>
      <c r="G140" s="42" t="str">
        <f t="shared" si="67"/>
        <v xml:space="preserve">  </v>
      </c>
      <c r="H140" s="100"/>
      <c r="I140" s="87"/>
      <c r="J140" s="101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63"/>
        <v>0</v>
      </c>
      <c r="D141" s="41" t="str">
        <f t="shared" si="64"/>
        <v xml:space="preserve">  </v>
      </c>
      <c r="E141" s="42" t="str">
        <f t="shared" si="65"/>
        <v xml:space="preserve"> </v>
      </c>
      <c r="F141" s="42" t="str">
        <f t="shared" si="66"/>
        <v xml:space="preserve">  </v>
      </c>
      <c r="G141" s="42" t="str">
        <f t="shared" si="67"/>
        <v xml:space="preserve">  </v>
      </c>
      <c r="H141" s="97"/>
      <c r="I141" s="98"/>
      <c r="J141" s="99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63"/>
        <v>0</v>
      </c>
      <c r="D142" s="41" t="str">
        <f t="shared" si="64"/>
        <v xml:space="preserve">  </v>
      </c>
      <c r="E142" s="42" t="str">
        <f t="shared" si="65"/>
        <v xml:space="preserve"> </v>
      </c>
      <c r="F142" s="42" t="str">
        <f t="shared" si="66"/>
        <v xml:space="preserve">  </v>
      </c>
      <c r="G142" s="42" t="str">
        <f t="shared" si="67"/>
        <v xml:space="preserve">  </v>
      </c>
      <c r="H142" s="100"/>
      <c r="I142" s="87"/>
      <c r="J142" s="101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63"/>
        <v>0</v>
      </c>
      <c r="D143" s="41" t="str">
        <f t="shared" si="64"/>
        <v xml:space="preserve">  </v>
      </c>
      <c r="E143" s="42" t="str">
        <f t="shared" si="65"/>
        <v xml:space="preserve"> </v>
      </c>
      <c r="F143" s="42" t="str">
        <f t="shared" si="66"/>
        <v xml:space="preserve">  </v>
      </c>
      <c r="G143" s="42" t="str">
        <f t="shared" si="67"/>
        <v xml:space="preserve">  </v>
      </c>
      <c r="H143" s="177"/>
      <c r="I143" s="178"/>
      <c r="J143" s="179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63"/>
        <v>0</v>
      </c>
      <c r="D144" s="41" t="str">
        <f t="shared" si="64"/>
        <v xml:space="preserve">  </v>
      </c>
      <c r="E144" s="42" t="str">
        <f t="shared" si="65"/>
        <v xml:space="preserve"> </v>
      </c>
      <c r="F144" s="42" t="str">
        <f t="shared" si="66"/>
        <v xml:space="preserve">  </v>
      </c>
      <c r="G144" s="42" t="str">
        <f t="shared" si="67"/>
        <v xml:space="preserve">  </v>
      </c>
      <c r="H144" s="100"/>
      <c r="I144" s="87"/>
      <c r="J144" s="101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63"/>
        <v>0</v>
      </c>
      <c r="D145" s="41" t="str">
        <f t="shared" si="64"/>
        <v xml:space="preserve">  </v>
      </c>
      <c r="E145" s="42" t="str">
        <f t="shared" si="65"/>
        <v xml:space="preserve"> </v>
      </c>
      <c r="F145" s="42" t="str">
        <f t="shared" si="66"/>
        <v xml:space="preserve">  </v>
      </c>
      <c r="G145" s="42" t="str">
        <f t="shared" si="67"/>
        <v xml:space="preserve">  </v>
      </c>
      <c r="H145" s="97"/>
      <c r="I145" s="98"/>
      <c r="J145" s="99"/>
      <c r="K145" s="94"/>
      <c r="L145" s="95"/>
      <c r="M145" s="95"/>
      <c r="N145" s="95"/>
      <c r="O145" s="96"/>
    </row>
    <row r="146" spans="1:15" ht="21.95" customHeight="1" x14ac:dyDescent="0.2">
      <c r="C146" s="39">
        <f t="shared" si="63"/>
        <v>0</v>
      </c>
      <c r="D146" s="41" t="str">
        <f t="shared" si="64"/>
        <v xml:space="preserve">  </v>
      </c>
      <c r="E146" s="42" t="str">
        <f t="shared" si="65"/>
        <v xml:space="preserve"> </v>
      </c>
      <c r="F146" s="42" t="str">
        <f t="shared" si="66"/>
        <v xml:space="preserve">  </v>
      </c>
      <c r="G146" s="42" t="str">
        <f t="shared" si="67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1:15" ht="21.95" customHeight="1" thickBot="1" x14ac:dyDescent="0.25">
      <c r="C147" s="39">
        <f t="shared" si="63"/>
        <v>0</v>
      </c>
      <c r="D147" s="41" t="str">
        <f t="shared" si="64"/>
        <v xml:space="preserve">  </v>
      </c>
      <c r="E147" s="42" t="str">
        <f t="shared" si="65"/>
        <v xml:space="preserve"> </v>
      </c>
      <c r="F147" s="42" t="str">
        <f t="shared" si="66"/>
        <v xml:space="preserve">  </v>
      </c>
      <c r="G147" s="42" t="str">
        <f t="shared" si="67"/>
        <v xml:space="preserve">  </v>
      </c>
      <c r="H147" s="139"/>
      <c r="I147" s="107"/>
      <c r="J147" s="108"/>
      <c r="K147" s="109"/>
      <c r="L147" s="110"/>
      <c r="M147" s="110"/>
      <c r="N147" s="110"/>
      <c r="O147" s="111"/>
    </row>
    <row r="148" spans="1:15" ht="21.95" customHeight="1" thickBot="1" x14ac:dyDescent="0.25">
      <c r="C148" s="39">
        <f t="shared" si="63"/>
        <v>0</v>
      </c>
      <c r="D148" s="41" t="str">
        <f t="shared" si="64"/>
        <v xml:space="preserve">  </v>
      </c>
      <c r="E148" s="42" t="str">
        <f t="shared" si="65"/>
        <v xml:space="preserve"> </v>
      </c>
      <c r="F148" s="42" t="str">
        <f t="shared" si="66"/>
        <v xml:space="preserve">  </v>
      </c>
      <c r="G148" s="42" t="str">
        <f t="shared" si="67"/>
        <v xml:space="preserve">  </v>
      </c>
      <c r="H148" s="139"/>
      <c r="I148" s="107"/>
      <c r="J148" s="108"/>
      <c r="K148" s="109"/>
      <c r="L148" s="110"/>
      <c r="M148" s="110"/>
      <c r="N148" s="110"/>
      <c r="O148" s="111"/>
    </row>
    <row r="149" spans="1:15" ht="21.95" customHeight="1" thickBot="1" x14ac:dyDescent="0.25">
      <c r="C149" s="39">
        <f t="shared" si="63"/>
        <v>0</v>
      </c>
      <c r="D149" s="41" t="str">
        <f t="shared" si="64"/>
        <v xml:space="preserve">  </v>
      </c>
      <c r="E149" s="42" t="str">
        <f t="shared" si="65"/>
        <v xml:space="preserve"> </v>
      </c>
      <c r="F149" s="42" t="str">
        <f t="shared" si="66"/>
        <v xml:space="preserve">  </v>
      </c>
      <c r="G149" s="42" t="str">
        <f t="shared" si="67"/>
        <v xml:space="preserve">  </v>
      </c>
      <c r="H149" s="139"/>
      <c r="I149" s="107"/>
      <c r="J149" s="108"/>
      <c r="K149" s="109"/>
      <c r="L149" s="110"/>
      <c r="M149" s="110"/>
      <c r="N149" s="110"/>
      <c r="O149" s="111"/>
    </row>
    <row r="150" spans="1:15" ht="18" customHeight="1" thickBot="1" x14ac:dyDescent="0.25">
      <c r="C150" s="39">
        <f t="shared" si="63"/>
        <v>0</v>
      </c>
      <c r="D150" s="41" t="str">
        <f t="shared" si="64"/>
        <v xml:space="preserve">  </v>
      </c>
      <c r="E150" s="42" t="str">
        <f t="shared" si="65"/>
        <v xml:space="preserve"> </v>
      </c>
      <c r="F150" s="42" t="str">
        <f t="shared" si="66"/>
        <v xml:space="preserve">  </v>
      </c>
      <c r="G150" s="42" t="str">
        <f t="shared" si="67"/>
        <v xml:space="preserve">  </v>
      </c>
      <c r="H150" s="139"/>
      <c r="I150" s="107"/>
      <c r="J150" s="108"/>
      <c r="K150" s="109"/>
      <c r="L150" s="110"/>
      <c r="M150" s="110"/>
      <c r="N150" s="110"/>
      <c r="O150" s="111"/>
    </row>
    <row r="151" spans="1:15" ht="18.75" customHeight="1" thickBot="1" x14ac:dyDescent="0.25">
      <c r="C151" s="39">
        <f t="shared" si="63"/>
        <v>0</v>
      </c>
      <c r="D151" s="41" t="str">
        <f t="shared" si="64"/>
        <v xml:space="preserve">  </v>
      </c>
      <c r="E151" s="42" t="str">
        <f t="shared" si="65"/>
        <v xml:space="preserve"> </v>
      </c>
      <c r="F151" s="42" t="str">
        <f t="shared" si="66"/>
        <v xml:space="preserve">  </v>
      </c>
      <c r="G151" s="42" t="str">
        <f t="shared" si="67"/>
        <v xml:space="preserve">  </v>
      </c>
      <c r="H151" s="139"/>
      <c r="I151" s="107"/>
      <c r="J151" s="108"/>
      <c r="K151" s="109"/>
      <c r="L151" s="110"/>
      <c r="M151" s="110"/>
      <c r="N151" s="110"/>
      <c r="O151" s="111"/>
    </row>
    <row r="152" spans="1:15" ht="19.5" customHeight="1" thickBot="1" x14ac:dyDescent="0.25">
      <c r="A152" s="87"/>
      <c r="B152" s="87"/>
      <c r="C152" s="39">
        <f t="shared" si="63"/>
        <v>0</v>
      </c>
      <c r="D152" s="41" t="str">
        <f t="shared" si="64"/>
        <v xml:space="preserve">  </v>
      </c>
      <c r="E152" s="42" t="str">
        <f t="shared" si="65"/>
        <v xml:space="preserve"> </v>
      </c>
      <c r="F152" s="42" t="str">
        <f t="shared" si="66"/>
        <v xml:space="preserve">  </v>
      </c>
      <c r="G152" s="42" t="str">
        <f t="shared" si="67"/>
        <v xml:space="preserve">  </v>
      </c>
      <c r="H152" s="139"/>
      <c r="I152" s="107"/>
      <c r="J152" s="108"/>
      <c r="K152" s="109"/>
      <c r="L152" s="110"/>
      <c r="M152" s="110"/>
      <c r="N152" s="110"/>
      <c r="O152" s="111"/>
    </row>
    <row r="153" spans="1:15" ht="23.25" customHeight="1" thickBot="1" x14ac:dyDescent="0.25">
      <c r="A153" s="87"/>
      <c r="B153" s="87"/>
      <c r="C153" s="39">
        <f t="shared" si="63"/>
        <v>0</v>
      </c>
      <c r="D153" s="41" t="str">
        <f t="shared" si="64"/>
        <v xml:space="preserve">  </v>
      </c>
      <c r="E153" s="42" t="str">
        <f t="shared" si="65"/>
        <v xml:space="preserve"> </v>
      </c>
      <c r="F153" s="42" t="str">
        <f t="shared" si="66"/>
        <v xml:space="preserve">  </v>
      </c>
      <c r="G153" s="42" t="str">
        <f t="shared" si="67"/>
        <v xml:space="preserve">  </v>
      </c>
      <c r="H153" s="139"/>
      <c r="I153" s="107"/>
      <c r="J153" s="108"/>
      <c r="K153" s="109"/>
      <c r="L153" s="110"/>
      <c r="M153" s="110"/>
      <c r="N153" s="110"/>
      <c r="O153" s="111"/>
    </row>
    <row r="154" spans="1:15" x14ac:dyDescent="0.2">
      <c r="A154" s="87"/>
      <c r="B154" s="87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</row>
    <row r="155" spans="1:15" x14ac:dyDescent="0.2">
      <c r="A155" s="87"/>
      <c r="B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</sheetData>
  <sheetProtection selectLockedCells="1" selectUnlockedCells="1"/>
  <sortState xmlns:xlrd2="http://schemas.microsoft.com/office/spreadsheetml/2017/richdata2" ref="B11:AH79">
    <sortCondition ref="AA11:AA79"/>
  </sortState>
  <mergeCells count="106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1:U121"/>
    <mergeCell ref="V121:AD121"/>
    <mergeCell ref="AE121:AG121"/>
    <mergeCell ref="AH121:AI121"/>
    <mergeCell ref="V127:AF127"/>
    <mergeCell ref="AG127:AI127"/>
    <mergeCell ref="AJ127:AK127"/>
    <mergeCell ref="T126:U126"/>
    <mergeCell ref="V126:AD126"/>
    <mergeCell ref="AE126:AG126"/>
    <mergeCell ref="AH126:AI126"/>
    <mergeCell ref="T124:U124"/>
    <mergeCell ref="V124:AD124"/>
    <mergeCell ref="AE124:AG124"/>
    <mergeCell ref="AH124:AI124"/>
    <mergeCell ref="T125:U125"/>
    <mergeCell ref="V125:AD125"/>
    <mergeCell ref="AE125:AG125"/>
    <mergeCell ref="AH125:AI125"/>
  </mergeCells>
  <printOptions horizontalCentered="1" verticalCentered="1"/>
  <pageMargins left="0" right="0" top="0" bottom="0" header="0" footer="0"/>
  <pageSetup paperSize="9" fitToHeight="0" orientation="portrait" r:id="rId1"/>
  <headerFooter alignWithMargins="0">
    <oddHeader>&amp;C&amp;A</oddHeader>
  </headerFooter>
  <rowBreaks count="2" manualBreakCount="2">
    <brk id="47" max="16383" man="1"/>
    <brk id="98" max="26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137"/>
  <sheetViews>
    <sheetView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customWidth="1"/>
    <col min="37" max="37" width="4.42578125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4.57031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86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29</v>
      </c>
      <c r="AI2" s="2" t="s">
        <v>4</v>
      </c>
      <c r="AJ2" s="272" t="s">
        <v>2</v>
      </c>
      <c r="AK2" s="272"/>
      <c r="AL2" s="272"/>
      <c r="AM2" s="272"/>
      <c r="AN2" s="272"/>
      <c r="AO2" s="272"/>
      <c r="AP2" s="272"/>
      <c r="AQ2" s="272"/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E2" s="1"/>
      <c r="BF2" s="1"/>
    </row>
    <row r="3" spans="1:60" x14ac:dyDescent="0.2">
      <c r="D3" s="5" t="s">
        <v>321</v>
      </c>
      <c r="F3" s="5" t="s">
        <v>81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62</v>
      </c>
      <c r="E4" s="129"/>
      <c r="F4" s="5" t="s">
        <v>90</v>
      </c>
      <c r="AF4" s="6"/>
      <c r="AI4" s="3" t="s">
        <v>6</v>
      </c>
    </row>
    <row r="5" spans="1:60" ht="15" x14ac:dyDescent="0.25">
      <c r="D5" s="4" t="s">
        <v>65</v>
      </c>
      <c r="E5" s="129"/>
      <c r="AI5" s="3" t="s">
        <v>3</v>
      </c>
    </row>
    <row r="6" spans="1:60" ht="13.5" thickBot="1" x14ac:dyDescent="0.25">
      <c r="D6" s="1"/>
      <c r="F6" t="s">
        <v>319</v>
      </c>
      <c r="AI6" s="3" t="s">
        <v>5</v>
      </c>
    </row>
    <row r="7" spans="1:60" x14ac:dyDescent="0.2">
      <c r="A7" s="7"/>
      <c r="B7" s="7"/>
      <c r="C7" s="1"/>
      <c r="D7" s="8" t="s">
        <v>68</v>
      </c>
      <c r="E7" s="5" t="s">
        <v>67</v>
      </c>
      <c r="F7" s="9">
        <v>7</v>
      </c>
      <c r="H7" s="273" t="s">
        <v>7</v>
      </c>
      <c r="I7" s="274"/>
      <c r="J7" s="275"/>
      <c r="K7" s="276" t="s">
        <v>8</v>
      </c>
      <c r="L7" s="277"/>
      <c r="M7" s="278"/>
      <c r="N7" s="279" t="s">
        <v>9</v>
      </c>
      <c r="O7" s="280"/>
      <c r="P7" s="281"/>
      <c r="Q7" s="282" t="s">
        <v>10</v>
      </c>
      <c r="R7" s="283"/>
      <c r="S7" s="284"/>
      <c r="T7" s="285" t="s">
        <v>11</v>
      </c>
      <c r="U7" s="286"/>
      <c r="V7" s="287"/>
      <c r="W7" s="288" t="s">
        <v>12</v>
      </c>
      <c r="X7" s="289"/>
      <c r="Y7" s="290"/>
      <c r="Z7" s="291" t="s">
        <v>13</v>
      </c>
      <c r="AA7" s="292"/>
      <c r="AB7" s="293"/>
      <c r="AC7" s="294" t="s">
        <v>14</v>
      </c>
      <c r="AD7" s="295"/>
      <c r="AE7" s="296"/>
      <c r="AF7" s="7"/>
      <c r="AG7" s="7"/>
      <c r="AI7" s="3" t="s">
        <v>15</v>
      </c>
    </row>
    <row r="8" spans="1:60" x14ac:dyDescent="0.2">
      <c r="A8" s="7"/>
      <c r="B8" s="7"/>
      <c r="C8" s="6">
        <f>IF(F7&lt;8,AF2,IF(F7=8,SUM(AC11:AC90)))</f>
        <v>29</v>
      </c>
      <c r="D8" s="10" t="s">
        <v>16</v>
      </c>
      <c r="E8" s="5"/>
      <c r="F8" t="s">
        <v>0</v>
      </c>
      <c r="H8" s="254" t="s">
        <v>4</v>
      </c>
      <c r="I8" s="255"/>
      <c r="J8" s="256"/>
      <c r="K8" s="257" t="s">
        <v>1</v>
      </c>
      <c r="L8" s="258"/>
      <c r="M8" s="259"/>
      <c r="N8" s="260" t="s">
        <v>6</v>
      </c>
      <c r="O8" s="261"/>
      <c r="P8" s="262"/>
      <c r="Q8" s="263" t="s">
        <v>3</v>
      </c>
      <c r="R8" s="264"/>
      <c r="S8" s="265"/>
      <c r="T8" s="266" t="s">
        <v>5</v>
      </c>
      <c r="U8" s="267"/>
      <c r="V8" s="268"/>
      <c r="W8" s="269" t="s">
        <v>15</v>
      </c>
      <c r="X8" s="270"/>
      <c r="Y8" s="271"/>
      <c r="Z8" s="224" t="s">
        <v>17</v>
      </c>
      <c r="AA8" s="225"/>
      <c r="AB8" s="226"/>
      <c r="AC8" s="227" t="s">
        <v>18</v>
      </c>
      <c r="AD8" s="228"/>
      <c r="AE8" s="229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30">
        <v>45689</v>
      </c>
      <c r="I9" s="231"/>
      <c r="J9" s="232"/>
      <c r="K9" s="233">
        <v>45696</v>
      </c>
      <c r="L9" s="234"/>
      <c r="M9" s="235"/>
      <c r="N9" s="236">
        <v>45731</v>
      </c>
      <c r="O9" s="237"/>
      <c r="P9" s="238"/>
      <c r="Q9" s="239">
        <v>45738</v>
      </c>
      <c r="R9" s="240"/>
      <c r="S9" s="241"/>
      <c r="T9" s="242">
        <v>45745</v>
      </c>
      <c r="U9" s="243"/>
      <c r="V9" s="244"/>
      <c r="W9" s="245">
        <v>45794</v>
      </c>
      <c r="X9" s="246"/>
      <c r="Y9" s="247"/>
      <c r="Z9" s="248">
        <v>45801</v>
      </c>
      <c r="AA9" s="249"/>
      <c r="AB9" s="250"/>
      <c r="AC9" s="251">
        <v>45822</v>
      </c>
      <c r="AD9" s="252"/>
      <c r="AE9" s="253"/>
      <c r="AF9" s="7"/>
      <c r="AG9" s="7"/>
      <c r="AI9" s="3" t="s">
        <v>18</v>
      </c>
    </row>
    <row r="10" spans="1:60" ht="102" customHeight="1" thickBot="1" x14ac:dyDescent="0.25">
      <c r="A10" s="11" t="s">
        <v>19</v>
      </c>
      <c r="B10" s="12" t="s">
        <v>20</v>
      </c>
      <c r="C10" s="13" t="s">
        <v>21</v>
      </c>
      <c r="D10" s="13" t="s">
        <v>85</v>
      </c>
      <c r="E10" s="13" t="s">
        <v>61</v>
      </c>
      <c r="F10" s="13" t="s">
        <v>23</v>
      </c>
      <c r="G10" s="13" t="s">
        <v>24</v>
      </c>
      <c r="H10" s="14" t="s">
        <v>25</v>
      </c>
      <c r="I10" s="15" t="s">
        <v>26</v>
      </c>
      <c r="J10" s="16" t="s">
        <v>27</v>
      </c>
      <c r="K10" s="17" t="s">
        <v>28</v>
      </c>
      <c r="L10" s="18" t="s">
        <v>29</v>
      </c>
      <c r="M10" s="19" t="s">
        <v>30</v>
      </c>
      <c r="N10" s="20" t="s">
        <v>31</v>
      </c>
      <c r="O10" s="21" t="s">
        <v>32</v>
      </c>
      <c r="P10" s="22" t="s">
        <v>33</v>
      </c>
      <c r="Q10" s="23" t="s">
        <v>34</v>
      </c>
      <c r="R10" s="24" t="s">
        <v>35</v>
      </c>
      <c r="S10" s="25" t="s">
        <v>36</v>
      </c>
      <c r="T10" s="26" t="s">
        <v>37</v>
      </c>
      <c r="U10" s="27" t="s">
        <v>38</v>
      </c>
      <c r="V10" s="28" t="s">
        <v>39</v>
      </c>
      <c r="W10" s="29" t="s">
        <v>40</v>
      </c>
      <c r="X10" s="30" t="s">
        <v>41</v>
      </c>
      <c r="Y10" s="31" t="s">
        <v>42</v>
      </c>
      <c r="Z10" s="32" t="s">
        <v>43</v>
      </c>
      <c r="AA10" s="33" t="s">
        <v>44</v>
      </c>
      <c r="AB10" s="34" t="s">
        <v>45</v>
      </c>
      <c r="AC10" s="116" t="s">
        <v>58</v>
      </c>
      <c r="AD10" s="117" t="s">
        <v>46</v>
      </c>
      <c r="AE10" s="118" t="s">
        <v>47</v>
      </c>
      <c r="AF10" s="12" t="s">
        <v>20</v>
      </c>
      <c r="AG10" s="35" t="s">
        <v>59</v>
      </c>
      <c r="AH10" s="12" t="s">
        <v>48</v>
      </c>
      <c r="AI10" s="115"/>
      <c r="AJ10" s="15" t="s">
        <v>26</v>
      </c>
      <c r="AK10" s="15" t="s">
        <v>49</v>
      </c>
      <c r="AM10" s="18" t="s">
        <v>29</v>
      </c>
      <c r="AN10" s="18" t="s">
        <v>50</v>
      </c>
      <c r="AP10" s="36" t="s">
        <v>32</v>
      </c>
      <c r="AQ10" s="36" t="s">
        <v>51</v>
      </c>
      <c r="AS10" s="24" t="s">
        <v>35</v>
      </c>
      <c r="AT10" s="24" t="s">
        <v>52</v>
      </c>
      <c r="AV10" s="27" t="s">
        <v>38</v>
      </c>
      <c r="AW10" s="27" t="s">
        <v>53</v>
      </c>
      <c r="AY10" s="30" t="s">
        <v>41</v>
      </c>
      <c r="AZ10" s="30" t="s">
        <v>54</v>
      </c>
      <c r="BB10" s="37" t="s">
        <v>44</v>
      </c>
      <c r="BC10" s="37" t="s">
        <v>55</v>
      </c>
      <c r="BE10" s="117" t="s">
        <v>46</v>
      </c>
      <c r="BF10" s="117" t="s">
        <v>56</v>
      </c>
    </row>
    <row r="11" spans="1:60" x14ac:dyDescent="0.2">
      <c r="A11" s="38">
        <v>1</v>
      </c>
      <c r="B11" s="142">
        <f t="shared" ref="B11:B42" si="0">AF11</f>
        <v>350</v>
      </c>
      <c r="C11" s="143">
        <v>401</v>
      </c>
      <c r="D11" s="144" t="s">
        <v>244</v>
      </c>
      <c r="E11" s="145" t="s">
        <v>95</v>
      </c>
      <c r="F11" s="145" t="s">
        <v>165</v>
      </c>
      <c r="G11" s="145" t="s">
        <v>356</v>
      </c>
      <c r="H11" s="146">
        <v>1</v>
      </c>
      <c r="I11" s="147">
        <v>1</v>
      </c>
      <c r="J11" s="148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2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42" si="6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42" si="7">IF(AA11=" ",0,IF(AA11=1,50,IF(AA11=2,48,IF(AA11=3,46,IF(AA11=4,44,IF(AA11=5,42,IF(AND(AA11&gt;5,AA11&lt;45),46-AA11,2)))))))</f>
        <v>50</v>
      </c>
      <c r="AC11" s="119"/>
      <c r="AD11" s="120" t="str">
        <f t="shared" ref="AD11:AD42" si="8">IF(SUMIF(BF$11:BF$97,$C11,BE$11:BE$97)=0," ",SUMIF(BF$11:BF$97,$C11,BE$11:BE$97))</f>
        <v xml:space="preserve"> </v>
      </c>
      <c r="AE11" s="121">
        <f t="shared" ref="AE11:AE42" si="9">IF(AD11=" ",0,IF(AD11=1,50,IF(AD11=2,48,IF(AD11=3,46,IF(AD11=4,44,IF(AD11=5,42,IF(AND(AD11&gt;5,AD11&lt;45),46-AD11,2)))))))</f>
        <v>0</v>
      </c>
      <c r="AF11" s="39">
        <f t="shared" ref="AF11:AF42" si="10">J11+M11+P11+S11+V11+Y11+AB11+AE11</f>
        <v>350</v>
      </c>
      <c r="AG11" s="64">
        <f t="shared" ref="AG11:AG42" si="11">A11</f>
        <v>1</v>
      </c>
      <c r="AH11" s="39">
        <f t="shared" ref="AH11:AH42" si="12"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0">
        <v>1</v>
      </c>
      <c r="BF11" s="120"/>
    </row>
    <row r="12" spans="1:60" x14ac:dyDescent="0.2">
      <c r="A12" s="38">
        <v>2</v>
      </c>
      <c r="B12" s="142">
        <f t="shared" si="0"/>
        <v>314</v>
      </c>
      <c r="C12" s="143">
        <v>403</v>
      </c>
      <c r="D12" s="144" t="s">
        <v>253</v>
      </c>
      <c r="E12" s="145" t="s">
        <v>95</v>
      </c>
      <c r="F12" s="145" t="s">
        <v>99</v>
      </c>
      <c r="G12" s="145" t="s">
        <v>356</v>
      </c>
      <c r="H12" s="146">
        <v>1</v>
      </c>
      <c r="I12" s="147">
        <v>8</v>
      </c>
      <c r="J12" s="148">
        <f t="shared" si="1"/>
        <v>38</v>
      </c>
      <c r="K12" s="46">
        <v>1</v>
      </c>
      <c r="L12" s="47">
        <v>4</v>
      </c>
      <c r="M12" s="48">
        <f t="shared" si="2"/>
        <v>44</v>
      </c>
      <c r="N12" s="49">
        <v>1</v>
      </c>
      <c r="O12" s="50">
        <v>3</v>
      </c>
      <c r="P12" s="51">
        <f t="shared" si="3"/>
        <v>46</v>
      </c>
      <c r="Q12" s="52">
        <v>1</v>
      </c>
      <c r="R12" s="53">
        <v>3</v>
      </c>
      <c r="S12" s="54">
        <f t="shared" si="4"/>
        <v>46</v>
      </c>
      <c r="T12" s="55">
        <v>1</v>
      </c>
      <c r="U12" s="56">
        <v>3</v>
      </c>
      <c r="V12" s="57">
        <f t="shared" si="5"/>
        <v>46</v>
      </c>
      <c r="W12" s="58">
        <v>1</v>
      </c>
      <c r="X12" s="59">
        <v>3</v>
      </c>
      <c r="Y12" s="60">
        <f t="shared" si="6"/>
        <v>46</v>
      </c>
      <c r="Z12" s="61">
        <v>1</v>
      </c>
      <c r="AA12" s="62">
        <v>2</v>
      </c>
      <c r="AB12" s="63">
        <f t="shared" si="7"/>
        <v>48</v>
      </c>
      <c r="AC12" s="119"/>
      <c r="AD12" s="120" t="str">
        <f t="shared" si="8"/>
        <v xml:space="preserve"> </v>
      </c>
      <c r="AE12" s="121">
        <f t="shared" si="9"/>
        <v>0</v>
      </c>
      <c r="AF12" s="39">
        <f t="shared" si="10"/>
        <v>314</v>
      </c>
      <c r="AG12" s="64">
        <f t="shared" si="11"/>
        <v>2</v>
      </c>
      <c r="AH12" s="39">
        <f t="shared" si="12"/>
        <v>314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0">
        <v>2</v>
      </c>
      <c r="BF12" s="120"/>
    </row>
    <row r="13" spans="1:60" x14ac:dyDescent="0.2">
      <c r="A13" s="38">
        <v>3</v>
      </c>
      <c r="B13" s="142">
        <f t="shared" si="0"/>
        <v>310</v>
      </c>
      <c r="C13" s="143">
        <v>404</v>
      </c>
      <c r="D13" s="144" t="s">
        <v>249</v>
      </c>
      <c r="E13" s="145" t="s">
        <v>95</v>
      </c>
      <c r="F13" s="145" t="s">
        <v>99</v>
      </c>
      <c r="G13" s="145" t="s">
        <v>356</v>
      </c>
      <c r="H13" s="146">
        <v>1</v>
      </c>
      <c r="I13" s="147">
        <v>5</v>
      </c>
      <c r="J13" s="148">
        <f t="shared" si="1"/>
        <v>42</v>
      </c>
      <c r="K13" s="46">
        <v>1</v>
      </c>
      <c r="L13" s="47">
        <v>3</v>
      </c>
      <c r="M13" s="48">
        <f t="shared" si="2"/>
        <v>46</v>
      </c>
      <c r="N13" s="49">
        <v>1</v>
      </c>
      <c r="O13" s="50">
        <v>5</v>
      </c>
      <c r="P13" s="51">
        <f t="shared" si="3"/>
        <v>42</v>
      </c>
      <c r="Q13" s="52">
        <v>1</v>
      </c>
      <c r="R13" s="53">
        <v>5</v>
      </c>
      <c r="S13" s="54">
        <f t="shared" si="4"/>
        <v>42</v>
      </c>
      <c r="T13" s="55">
        <v>1</v>
      </c>
      <c r="U13" s="56">
        <v>4</v>
      </c>
      <c r="V13" s="57">
        <f t="shared" si="5"/>
        <v>44</v>
      </c>
      <c r="W13" s="58">
        <v>1</v>
      </c>
      <c r="X13" s="59">
        <v>2</v>
      </c>
      <c r="Y13" s="60">
        <f t="shared" si="6"/>
        <v>48</v>
      </c>
      <c r="Z13" s="61">
        <v>1</v>
      </c>
      <c r="AA13" s="62">
        <v>3</v>
      </c>
      <c r="AB13" s="63">
        <f t="shared" si="7"/>
        <v>46</v>
      </c>
      <c r="AC13" s="119"/>
      <c r="AD13" s="120" t="str">
        <f t="shared" si="8"/>
        <v xml:space="preserve"> </v>
      </c>
      <c r="AE13" s="121">
        <f t="shared" si="9"/>
        <v>0</v>
      </c>
      <c r="AF13" s="39">
        <f t="shared" si="10"/>
        <v>310</v>
      </c>
      <c r="AG13" s="64">
        <f t="shared" si="11"/>
        <v>3</v>
      </c>
      <c r="AH13" s="39">
        <f t="shared" si="12"/>
        <v>310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0">
        <v>3</v>
      </c>
      <c r="BF13" s="120"/>
    </row>
    <row r="14" spans="1:60" x14ac:dyDescent="0.2">
      <c r="A14" s="38">
        <v>4</v>
      </c>
      <c r="B14" s="142">
        <f t="shared" si="0"/>
        <v>280</v>
      </c>
      <c r="C14" s="143">
        <v>405</v>
      </c>
      <c r="D14" s="144" t="s">
        <v>245</v>
      </c>
      <c r="E14" s="145" t="s">
        <v>95</v>
      </c>
      <c r="F14" s="145" t="s">
        <v>246</v>
      </c>
      <c r="G14" s="145" t="s">
        <v>356</v>
      </c>
      <c r="H14" s="146">
        <v>1</v>
      </c>
      <c r="I14" s="147">
        <v>2</v>
      </c>
      <c r="J14" s="148">
        <f t="shared" si="1"/>
        <v>48</v>
      </c>
      <c r="K14" s="46"/>
      <c r="L14" s="47" t="str">
        <f>IF(SUMIF(AN$11:AN$97,$C14,AM$11:AM$97)=0," ",SUMIF(AN$11:AN$97,$C14,AM$11:AM$97))</f>
        <v xml:space="preserve"> </v>
      </c>
      <c r="M14" s="48">
        <f t="shared" si="2"/>
        <v>0</v>
      </c>
      <c r="N14" s="49">
        <v>1</v>
      </c>
      <c r="O14" s="50">
        <v>2</v>
      </c>
      <c r="P14" s="51">
        <f t="shared" si="3"/>
        <v>48</v>
      </c>
      <c r="Q14" s="52">
        <v>1</v>
      </c>
      <c r="R14" s="53">
        <v>2</v>
      </c>
      <c r="S14" s="54">
        <f t="shared" si="4"/>
        <v>48</v>
      </c>
      <c r="T14" s="55">
        <v>1</v>
      </c>
      <c r="U14" s="56">
        <v>2</v>
      </c>
      <c r="V14" s="57">
        <f t="shared" si="5"/>
        <v>48</v>
      </c>
      <c r="W14" s="58">
        <v>1</v>
      </c>
      <c r="X14" s="59">
        <v>4</v>
      </c>
      <c r="Y14" s="60">
        <f t="shared" si="6"/>
        <v>44</v>
      </c>
      <c r="Z14" s="61">
        <v>1</v>
      </c>
      <c r="AA14" s="62">
        <v>4</v>
      </c>
      <c r="AB14" s="63">
        <f t="shared" si="7"/>
        <v>44</v>
      </c>
      <c r="AC14" s="119"/>
      <c r="AD14" s="120" t="str">
        <f t="shared" si="8"/>
        <v xml:space="preserve"> </v>
      </c>
      <c r="AE14" s="121">
        <f t="shared" si="9"/>
        <v>0</v>
      </c>
      <c r="AF14" s="39">
        <f t="shared" si="10"/>
        <v>280</v>
      </c>
      <c r="AG14" s="64">
        <f t="shared" si="11"/>
        <v>4</v>
      </c>
      <c r="AH14" s="39">
        <f t="shared" si="12"/>
        <v>280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0">
        <v>4</v>
      </c>
      <c r="BF14" s="120"/>
    </row>
    <row r="15" spans="1:60" x14ac:dyDescent="0.2">
      <c r="A15" s="38">
        <v>5</v>
      </c>
      <c r="B15" s="142">
        <f t="shared" si="0"/>
        <v>264</v>
      </c>
      <c r="C15" s="143">
        <v>406</v>
      </c>
      <c r="D15" s="144" t="s">
        <v>248</v>
      </c>
      <c r="E15" s="145" t="s">
        <v>95</v>
      </c>
      <c r="F15" s="145" t="s">
        <v>99</v>
      </c>
      <c r="G15" s="145" t="s">
        <v>356</v>
      </c>
      <c r="H15" s="146">
        <v>1</v>
      </c>
      <c r="I15" s="147">
        <v>4</v>
      </c>
      <c r="J15" s="148">
        <f t="shared" si="1"/>
        <v>44</v>
      </c>
      <c r="K15" s="46">
        <v>1</v>
      </c>
      <c r="L15" s="47">
        <v>2</v>
      </c>
      <c r="M15" s="48">
        <f t="shared" si="2"/>
        <v>48</v>
      </c>
      <c r="N15" s="49">
        <v>1</v>
      </c>
      <c r="O15" s="50">
        <v>4</v>
      </c>
      <c r="P15" s="51">
        <f t="shared" si="3"/>
        <v>44</v>
      </c>
      <c r="Q15" s="52">
        <v>1</v>
      </c>
      <c r="R15" s="53">
        <v>4</v>
      </c>
      <c r="S15" s="54">
        <f t="shared" si="4"/>
        <v>44</v>
      </c>
      <c r="T15" s="55"/>
      <c r="U15" s="56" t="str">
        <f>IF(SUMIF(AW$11:AW$97,$C15,AV$11:AV$97)=0," ",SUMIF(AW$11:AW$97,$C15,AV$11:AV$97))</f>
        <v xml:space="preserve"> </v>
      </c>
      <c r="V15" s="57">
        <f t="shared" si="5"/>
        <v>0</v>
      </c>
      <c r="W15" s="58">
        <v>1</v>
      </c>
      <c r="X15" s="59">
        <v>5</v>
      </c>
      <c r="Y15" s="60">
        <f t="shared" si="6"/>
        <v>42</v>
      </c>
      <c r="Z15" s="61">
        <v>1</v>
      </c>
      <c r="AA15" s="62">
        <v>5</v>
      </c>
      <c r="AB15" s="63">
        <f t="shared" si="7"/>
        <v>42</v>
      </c>
      <c r="AC15" s="119"/>
      <c r="AD15" s="120" t="str">
        <f t="shared" si="8"/>
        <v xml:space="preserve"> </v>
      </c>
      <c r="AE15" s="121">
        <f t="shared" si="9"/>
        <v>0</v>
      </c>
      <c r="AF15" s="39">
        <f t="shared" si="10"/>
        <v>264</v>
      </c>
      <c r="AG15" s="64">
        <f t="shared" si="11"/>
        <v>5</v>
      </c>
      <c r="AH15" s="39">
        <f t="shared" si="12"/>
        <v>264</v>
      </c>
      <c r="AI15" s="3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0">
        <v>5</v>
      </c>
      <c r="BF15" s="120"/>
    </row>
    <row r="16" spans="1:60" x14ac:dyDescent="0.2">
      <c r="A16" s="38">
        <v>6</v>
      </c>
      <c r="B16" s="142">
        <f t="shared" si="0"/>
        <v>259</v>
      </c>
      <c r="C16" s="143">
        <v>407</v>
      </c>
      <c r="D16" s="144" t="s">
        <v>263</v>
      </c>
      <c r="E16" s="145" t="s">
        <v>95</v>
      </c>
      <c r="F16" s="145" t="s">
        <v>155</v>
      </c>
      <c r="G16" s="145" t="s">
        <v>97</v>
      </c>
      <c r="H16" s="146">
        <v>1</v>
      </c>
      <c r="I16" s="147">
        <v>18</v>
      </c>
      <c r="J16" s="148">
        <f t="shared" si="1"/>
        <v>28</v>
      </c>
      <c r="K16" s="46">
        <v>1</v>
      </c>
      <c r="L16" s="47">
        <v>11</v>
      </c>
      <c r="M16" s="48">
        <f t="shared" si="2"/>
        <v>35</v>
      </c>
      <c r="N16" s="49">
        <v>1</v>
      </c>
      <c r="O16" s="50">
        <v>10</v>
      </c>
      <c r="P16" s="51">
        <f t="shared" si="3"/>
        <v>36</v>
      </c>
      <c r="Q16" s="52">
        <v>1</v>
      </c>
      <c r="R16" s="53">
        <v>8</v>
      </c>
      <c r="S16" s="54">
        <f t="shared" si="4"/>
        <v>38</v>
      </c>
      <c r="T16" s="55">
        <v>1</v>
      </c>
      <c r="U16" s="56">
        <v>5</v>
      </c>
      <c r="V16" s="57">
        <f t="shared" si="5"/>
        <v>42</v>
      </c>
      <c r="W16" s="58">
        <v>1</v>
      </c>
      <c r="X16" s="59">
        <v>6</v>
      </c>
      <c r="Y16" s="60">
        <f t="shared" si="6"/>
        <v>40</v>
      </c>
      <c r="Z16" s="61">
        <v>1</v>
      </c>
      <c r="AA16" s="62">
        <v>6</v>
      </c>
      <c r="AB16" s="63">
        <f t="shared" si="7"/>
        <v>40</v>
      </c>
      <c r="AC16" s="119"/>
      <c r="AD16" s="120" t="str">
        <f t="shared" si="8"/>
        <v xml:space="preserve"> </v>
      </c>
      <c r="AE16" s="121">
        <f t="shared" si="9"/>
        <v>0</v>
      </c>
      <c r="AF16" s="39">
        <f t="shared" si="10"/>
        <v>259</v>
      </c>
      <c r="AG16" s="64">
        <f t="shared" si="11"/>
        <v>6</v>
      </c>
      <c r="AH16" s="39">
        <f t="shared" si="12"/>
        <v>259</v>
      </c>
      <c r="AI16" s="124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0">
        <v>6</v>
      </c>
      <c r="BF16" s="120"/>
      <c r="BH16" t="s">
        <v>0</v>
      </c>
    </row>
    <row r="17" spans="1:58" x14ac:dyDescent="0.2">
      <c r="A17" s="38">
        <v>7</v>
      </c>
      <c r="B17" s="142">
        <f t="shared" si="0"/>
        <v>245</v>
      </c>
      <c r="C17" s="143">
        <v>410</v>
      </c>
      <c r="D17" s="144" t="s">
        <v>257</v>
      </c>
      <c r="E17" s="145" t="s">
        <v>95</v>
      </c>
      <c r="F17" s="145" t="s">
        <v>99</v>
      </c>
      <c r="G17" s="145" t="s">
        <v>356</v>
      </c>
      <c r="H17" s="146">
        <v>1</v>
      </c>
      <c r="I17" s="147">
        <v>12</v>
      </c>
      <c r="J17" s="148">
        <f t="shared" si="1"/>
        <v>34</v>
      </c>
      <c r="K17" s="46">
        <v>1</v>
      </c>
      <c r="L17" s="47">
        <v>6</v>
      </c>
      <c r="M17" s="48">
        <f t="shared" si="2"/>
        <v>40</v>
      </c>
      <c r="N17" s="49">
        <v>1</v>
      </c>
      <c r="O17" s="50">
        <v>21</v>
      </c>
      <c r="P17" s="51">
        <f t="shared" si="3"/>
        <v>25</v>
      </c>
      <c r="Q17" s="52">
        <v>1</v>
      </c>
      <c r="R17" s="53">
        <v>15</v>
      </c>
      <c r="S17" s="54">
        <f t="shared" si="4"/>
        <v>31</v>
      </c>
      <c r="T17" s="55">
        <v>1</v>
      </c>
      <c r="U17" s="56">
        <v>8</v>
      </c>
      <c r="V17" s="57">
        <f t="shared" si="5"/>
        <v>38</v>
      </c>
      <c r="W17" s="58">
        <v>1</v>
      </c>
      <c r="X17" s="59">
        <v>8</v>
      </c>
      <c r="Y17" s="60">
        <f t="shared" si="6"/>
        <v>38</v>
      </c>
      <c r="Z17" s="61">
        <v>1</v>
      </c>
      <c r="AA17" s="62">
        <v>7</v>
      </c>
      <c r="AB17" s="63">
        <f t="shared" si="7"/>
        <v>39</v>
      </c>
      <c r="AC17" s="119"/>
      <c r="AD17" s="120" t="str">
        <f t="shared" si="8"/>
        <v xml:space="preserve"> </v>
      </c>
      <c r="AE17" s="121">
        <f t="shared" si="9"/>
        <v>0</v>
      </c>
      <c r="AF17" s="39">
        <f t="shared" si="10"/>
        <v>245</v>
      </c>
      <c r="AG17" s="64">
        <f t="shared" si="11"/>
        <v>7</v>
      </c>
      <c r="AH17" s="39">
        <f t="shared" si="12"/>
        <v>245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0">
        <v>7</v>
      </c>
      <c r="BF17" s="120"/>
    </row>
    <row r="18" spans="1:58" x14ac:dyDescent="0.2">
      <c r="A18" s="38">
        <v>8</v>
      </c>
      <c r="B18" s="142">
        <f t="shared" si="0"/>
        <v>227</v>
      </c>
      <c r="C18" s="143">
        <v>413</v>
      </c>
      <c r="D18" s="144" t="s">
        <v>254</v>
      </c>
      <c r="E18" s="145" t="s">
        <v>95</v>
      </c>
      <c r="F18" s="145" t="s">
        <v>246</v>
      </c>
      <c r="G18" s="145" t="s">
        <v>356</v>
      </c>
      <c r="H18" s="146">
        <v>1</v>
      </c>
      <c r="I18" s="147">
        <v>9</v>
      </c>
      <c r="J18" s="148">
        <f t="shared" si="1"/>
        <v>37</v>
      </c>
      <c r="K18" s="46"/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>
        <v>1</v>
      </c>
      <c r="O18" s="50">
        <v>6</v>
      </c>
      <c r="P18" s="51">
        <f t="shared" si="3"/>
        <v>40</v>
      </c>
      <c r="Q18" s="52">
        <v>1</v>
      </c>
      <c r="R18" s="53">
        <v>7</v>
      </c>
      <c r="S18" s="54">
        <f t="shared" si="4"/>
        <v>39</v>
      </c>
      <c r="T18" s="55">
        <v>1</v>
      </c>
      <c r="U18" s="56">
        <v>12</v>
      </c>
      <c r="V18" s="57">
        <f t="shared" si="5"/>
        <v>34</v>
      </c>
      <c r="W18" s="58">
        <v>1</v>
      </c>
      <c r="X18" s="59">
        <v>7</v>
      </c>
      <c r="Y18" s="60">
        <f t="shared" si="6"/>
        <v>39</v>
      </c>
      <c r="Z18" s="61">
        <v>1</v>
      </c>
      <c r="AA18" s="62">
        <v>8</v>
      </c>
      <c r="AB18" s="63">
        <f t="shared" si="7"/>
        <v>38</v>
      </c>
      <c r="AC18" s="119"/>
      <c r="AD18" s="120" t="str">
        <f t="shared" si="8"/>
        <v xml:space="preserve"> </v>
      </c>
      <c r="AE18" s="121">
        <f t="shared" si="9"/>
        <v>0</v>
      </c>
      <c r="AF18" s="39">
        <f t="shared" si="10"/>
        <v>227</v>
      </c>
      <c r="AG18" s="64">
        <f t="shared" si="11"/>
        <v>8</v>
      </c>
      <c r="AH18" s="39">
        <f t="shared" si="12"/>
        <v>227</v>
      </c>
      <c r="AI18" s="124"/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0">
        <v>8</v>
      </c>
      <c r="BF18" s="120"/>
    </row>
    <row r="19" spans="1:58" x14ac:dyDescent="0.2">
      <c r="A19" s="38">
        <v>9</v>
      </c>
      <c r="B19" s="142">
        <f t="shared" si="0"/>
        <v>110</v>
      </c>
      <c r="C19" s="143">
        <v>428</v>
      </c>
      <c r="D19" s="165" t="s">
        <v>316</v>
      </c>
      <c r="E19" s="167" t="s">
        <v>95</v>
      </c>
      <c r="F19" s="167" t="s">
        <v>246</v>
      </c>
      <c r="G19" s="167" t="s">
        <v>356</v>
      </c>
      <c r="H19" s="158"/>
      <c r="I19" s="160" t="str">
        <f>IF(SUMIF(AK$11:AK$97,$C19,AJ$11:AJ$97)=0," ",SUMIF(AK$11:AK$97,$C19,AJ$11:AJ$97))</f>
        <v xml:space="preserve"> </v>
      </c>
      <c r="J19" s="162">
        <f t="shared" si="1"/>
        <v>0</v>
      </c>
      <c r="K19" s="46"/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>
        <v>1</v>
      </c>
      <c r="O19" s="50">
        <v>8</v>
      </c>
      <c r="P19" s="51">
        <f t="shared" si="3"/>
        <v>38</v>
      </c>
      <c r="Q19" s="52">
        <v>1</v>
      </c>
      <c r="R19" s="53">
        <v>11</v>
      </c>
      <c r="S19" s="54">
        <f t="shared" si="4"/>
        <v>35</v>
      </c>
      <c r="T19" s="55"/>
      <c r="U19" s="56" t="str">
        <f>IF(SUMIF(AW$11:AW$97,$C19,AV$11:AV$97)=0," ",SUMIF(AW$11:AW$97,$C19,AV$11:AV$97))</f>
        <v xml:space="preserve"> </v>
      </c>
      <c r="V19" s="57">
        <f t="shared" si="5"/>
        <v>0</v>
      </c>
      <c r="W19" s="58"/>
      <c r="X19" s="59" t="s">
        <v>0</v>
      </c>
      <c r="Y19" s="60">
        <f t="shared" si="6"/>
        <v>0</v>
      </c>
      <c r="Z19" s="61">
        <v>1</v>
      </c>
      <c r="AA19" s="62">
        <v>9</v>
      </c>
      <c r="AB19" s="63">
        <f t="shared" si="7"/>
        <v>37</v>
      </c>
      <c r="AC19" s="119"/>
      <c r="AD19" s="120" t="str">
        <f t="shared" si="8"/>
        <v xml:space="preserve"> </v>
      </c>
      <c r="AE19" s="121">
        <f t="shared" si="9"/>
        <v>0</v>
      </c>
      <c r="AF19" s="39">
        <f t="shared" si="10"/>
        <v>110</v>
      </c>
      <c r="AG19" s="64">
        <f t="shared" si="11"/>
        <v>9</v>
      </c>
      <c r="AH19" s="39">
        <f t="shared" si="12"/>
        <v>110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0">
        <v>9</v>
      </c>
      <c r="BF19" s="120"/>
    </row>
    <row r="20" spans="1:58" x14ac:dyDescent="0.2">
      <c r="A20" s="38">
        <v>10</v>
      </c>
      <c r="B20" s="142">
        <f t="shared" si="0"/>
        <v>247</v>
      </c>
      <c r="C20" s="143">
        <v>409</v>
      </c>
      <c r="D20" s="144" t="s">
        <v>266</v>
      </c>
      <c r="E20" s="145" t="s">
        <v>95</v>
      </c>
      <c r="F20" s="145" t="s">
        <v>155</v>
      </c>
      <c r="G20" s="145" t="s">
        <v>97</v>
      </c>
      <c r="H20" s="146">
        <v>1</v>
      </c>
      <c r="I20" s="147">
        <v>21</v>
      </c>
      <c r="J20" s="148">
        <f t="shared" si="1"/>
        <v>25</v>
      </c>
      <c r="K20" s="46">
        <v>1</v>
      </c>
      <c r="L20" s="47">
        <v>13</v>
      </c>
      <c r="M20" s="48">
        <f t="shared" si="2"/>
        <v>33</v>
      </c>
      <c r="N20" s="49">
        <v>1</v>
      </c>
      <c r="O20" s="50">
        <v>7</v>
      </c>
      <c r="P20" s="51">
        <f t="shared" si="3"/>
        <v>39</v>
      </c>
      <c r="Q20" s="52">
        <v>1</v>
      </c>
      <c r="R20" s="53">
        <v>6</v>
      </c>
      <c r="S20" s="54">
        <f t="shared" si="4"/>
        <v>40</v>
      </c>
      <c r="T20" s="55">
        <v>1</v>
      </c>
      <c r="U20" s="56">
        <v>6</v>
      </c>
      <c r="V20" s="57">
        <f t="shared" si="5"/>
        <v>40</v>
      </c>
      <c r="W20" s="58">
        <v>1</v>
      </c>
      <c r="X20" s="59">
        <v>12</v>
      </c>
      <c r="Y20" s="60">
        <f t="shared" si="6"/>
        <v>34</v>
      </c>
      <c r="Z20" s="61">
        <v>1</v>
      </c>
      <c r="AA20" s="62">
        <v>10</v>
      </c>
      <c r="AB20" s="63">
        <f t="shared" si="7"/>
        <v>36</v>
      </c>
      <c r="AC20" s="119"/>
      <c r="AD20" s="120" t="str">
        <f t="shared" si="8"/>
        <v xml:space="preserve"> </v>
      </c>
      <c r="AE20" s="121">
        <f t="shared" si="9"/>
        <v>0</v>
      </c>
      <c r="AF20" s="39">
        <f t="shared" si="10"/>
        <v>247</v>
      </c>
      <c r="AG20" s="64">
        <f t="shared" si="11"/>
        <v>10</v>
      </c>
      <c r="AH20" s="39">
        <f t="shared" si="12"/>
        <v>247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0">
        <v>10</v>
      </c>
      <c r="BF20" s="120"/>
    </row>
    <row r="21" spans="1:58" x14ac:dyDescent="0.2">
      <c r="A21" s="38">
        <v>11</v>
      </c>
      <c r="B21" s="142">
        <f t="shared" si="0"/>
        <v>261</v>
      </c>
      <c r="C21" s="143">
        <v>480</v>
      </c>
      <c r="D21" s="149" t="s">
        <v>255</v>
      </c>
      <c r="E21" s="150" t="s">
        <v>112</v>
      </c>
      <c r="F21" s="150" t="s">
        <v>201</v>
      </c>
      <c r="G21" s="150" t="s">
        <v>356</v>
      </c>
      <c r="H21" s="146">
        <v>1</v>
      </c>
      <c r="I21" s="147">
        <v>10</v>
      </c>
      <c r="J21" s="148">
        <f t="shared" si="1"/>
        <v>36</v>
      </c>
      <c r="K21" s="46">
        <v>1</v>
      </c>
      <c r="L21" s="47">
        <v>5</v>
      </c>
      <c r="M21" s="48">
        <f t="shared" si="2"/>
        <v>42</v>
      </c>
      <c r="N21" s="49">
        <v>1</v>
      </c>
      <c r="O21" s="50">
        <v>9</v>
      </c>
      <c r="P21" s="51">
        <f t="shared" si="3"/>
        <v>37</v>
      </c>
      <c r="Q21" s="52">
        <v>1</v>
      </c>
      <c r="R21" s="53">
        <v>9</v>
      </c>
      <c r="S21" s="54">
        <f t="shared" si="4"/>
        <v>37</v>
      </c>
      <c r="T21" s="55">
        <v>1</v>
      </c>
      <c r="U21" s="56">
        <v>7</v>
      </c>
      <c r="V21" s="57">
        <f t="shared" si="5"/>
        <v>39</v>
      </c>
      <c r="W21" s="58">
        <v>1</v>
      </c>
      <c r="X21" s="59">
        <v>11</v>
      </c>
      <c r="Y21" s="60">
        <f t="shared" si="6"/>
        <v>35</v>
      </c>
      <c r="Z21" s="61">
        <v>1</v>
      </c>
      <c r="AA21" s="62">
        <v>11</v>
      </c>
      <c r="AB21" s="63">
        <f t="shared" si="7"/>
        <v>35</v>
      </c>
      <c r="AC21" s="119"/>
      <c r="AD21" s="120" t="str">
        <f t="shared" si="8"/>
        <v xml:space="preserve"> </v>
      </c>
      <c r="AE21" s="121">
        <f t="shared" si="9"/>
        <v>0</v>
      </c>
      <c r="AF21" s="39">
        <f t="shared" si="10"/>
        <v>261</v>
      </c>
      <c r="AG21" s="64">
        <f t="shared" si="11"/>
        <v>11</v>
      </c>
      <c r="AH21" s="39">
        <f t="shared" si="12"/>
        <v>261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0">
        <v>11</v>
      </c>
      <c r="BF21" s="120"/>
    </row>
    <row r="22" spans="1:58" x14ac:dyDescent="0.2">
      <c r="A22" s="38">
        <v>12</v>
      </c>
      <c r="B22" s="142">
        <f t="shared" si="0"/>
        <v>236</v>
      </c>
      <c r="C22" s="143">
        <v>411</v>
      </c>
      <c r="D22" s="144" t="s">
        <v>256</v>
      </c>
      <c r="E22" s="145" t="s">
        <v>95</v>
      </c>
      <c r="F22" s="145" t="s">
        <v>155</v>
      </c>
      <c r="G22" s="145" t="s">
        <v>97</v>
      </c>
      <c r="H22" s="146">
        <v>1</v>
      </c>
      <c r="I22" s="147">
        <v>11</v>
      </c>
      <c r="J22" s="148">
        <f t="shared" si="1"/>
        <v>35</v>
      </c>
      <c r="K22" s="46">
        <v>1</v>
      </c>
      <c r="L22" s="47">
        <v>8</v>
      </c>
      <c r="M22" s="48">
        <f t="shared" si="2"/>
        <v>38</v>
      </c>
      <c r="N22" s="49">
        <v>1</v>
      </c>
      <c r="O22" s="50">
        <v>15</v>
      </c>
      <c r="P22" s="51">
        <f t="shared" si="3"/>
        <v>31</v>
      </c>
      <c r="Q22" s="52">
        <v>1</v>
      </c>
      <c r="R22" s="53">
        <v>18</v>
      </c>
      <c r="S22" s="54">
        <f t="shared" si="4"/>
        <v>28</v>
      </c>
      <c r="T22" s="55">
        <v>1</v>
      </c>
      <c r="U22" s="56">
        <v>9</v>
      </c>
      <c r="V22" s="57">
        <f t="shared" si="5"/>
        <v>37</v>
      </c>
      <c r="W22" s="58">
        <v>1</v>
      </c>
      <c r="X22" s="59">
        <v>13</v>
      </c>
      <c r="Y22" s="60">
        <f t="shared" si="6"/>
        <v>33</v>
      </c>
      <c r="Z22" s="61">
        <v>1</v>
      </c>
      <c r="AA22" s="62">
        <v>12</v>
      </c>
      <c r="AB22" s="63">
        <f t="shared" si="7"/>
        <v>34</v>
      </c>
      <c r="AC22" s="119"/>
      <c r="AD22" s="120" t="str">
        <f t="shared" si="8"/>
        <v xml:space="preserve"> </v>
      </c>
      <c r="AE22" s="121">
        <f t="shared" si="9"/>
        <v>0</v>
      </c>
      <c r="AF22" s="39">
        <f t="shared" si="10"/>
        <v>236</v>
      </c>
      <c r="AG22" s="64">
        <f t="shared" si="11"/>
        <v>12</v>
      </c>
      <c r="AH22" s="39">
        <f t="shared" si="12"/>
        <v>236</v>
      </c>
      <c r="AI22" s="123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0">
        <v>12</v>
      </c>
      <c r="BF22" s="120"/>
    </row>
    <row r="23" spans="1:58" x14ac:dyDescent="0.2">
      <c r="A23" s="38">
        <v>13</v>
      </c>
      <c r="B23" s="142">
        <f t="shared" si="0"/>
        <v>164</v>
      </c>
      <c r="C23" s="143">
        <v>416</v>
      </c>
      <c r="D23" s="165" t="s">
        <v>320</v>
      </c>
      <c r="E23" s="167" t="s">
        <v>95</v>
      </c>
      <c r="F23" s="145" t="s">
        <v>201</v>
      </c>
      <c r="G23" s="167" t="s">
        <v>356</v>
      </c>
      <c r="H23" s="158"/>
      <c r="I23" s="160" t="str">
        <f>IF(SUMIF(AK$11:AK$97,$C23,AJ$11:AJ$97)=0," ",SUMIF(AK$11:AK$97,$C23,AJ$11:AJ$97))</f>
        <v xml:space="preserve"> </v>
      </c>
      <c r="J23" s="162">
        <f t="shared" si="1"/>
        <v>0</v>
      </c>
      <c r="K23" s="46"/>
      <c r="L23" s="47" t="str">
        <f>IF(SUMIF(AN$11:AN$97,$C23,AM$11:AM$97)=0," ",SUMIF(AN$11:AN$97,$C23,AM$11:AM$97))</f>
        <v xml:space="preserve"> </v>
      </c>
      <c r="M23" s="48">
        <f t="shared" si="2"/>
        <v>0</v>
      </c>
      <c r="N23" s="49">
        <v>1</v>
      </c>
      <c r="O23" s="50">
        <v>17</v>
      </c>
      <c r="P23" s="51">
        <f t="shared" si="3"/>
        <v>29</v>
      </c>
      <c r="Q23" s="52">
        <v>1</v>
      </c>
      <c r="R23" s="53">
        <v>16</v>
      </c>
      <c r="S23" s="54">
        <f t="shared" si="4"/>
        <v>30</v>
      </c>
      <c r="T23" s="55">
        <v>1</v>
      </c>
      <c r="U23" s="56">
        <v>11</v>
      </c>
      <c r="V23" s="57">
        <f t="shared" si="5"/>
        <v>35</v>
      </c>
      <c r="W23" s="58">
        <v>1</v>
      </c>
      <c r="X23" s="59">
        <v>9</v>
      </c>
      <c r="Y23" s="60">
        <f t="shared" si="6"/>
        <v>37</v>
      </c>
      <c r="Z23" s="61">
        <v>1</v>
      </c>
      <c r="AA23" s="62">
        <v>13</v>
      </c>
      <c r="AB23" s="63">
        <f t="shared" si="7"/>
        <v>33</v>
      </c>
      <c r="AC23" s="119"/>
      <c r="AD23" s="120" t="str">
        <f t="shared" si="8"/>
        <v xml:space="preserve"> </v>
      </c>
      <c r="AE23" s="121">
        <f t="shared" si="9"/>
        <v>0</v>
      </c>
      <c r="AF23" s="39">
        <f t="shared" si="10"/>
        <v>164</v>
      </c>
      <c r="AG23" s="64">
        <f t="shared" si="11"/>
        <v>13</v>
      </c>
      <c r="AH23" s="39">
        <f t="shared" si="12"/>
        <v>164</v>
      </c>
      <c r="AI23" s="123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0">
        <v>13</v>
      </c>
      <c r="BF23" s="120"/>
    </row>
    <row r="24" spans="1:58" x14ac:dyDescent="0.2">
      <c r="A24" s="38">
        <v>14</v>
      </c>
      <c r="B24" s="142">
        <f t="shared" si="0"/>
        <v>226</v>
      </c>
      <c r="C24" s="143">
        <v>412</v>
      </c>
      <c r="D24" s="144" t="s">
        <v>264</v>
      </c>
      <c r="E24" s="145" t="s">
        <v>95</v>
      </c>
      <c r="F24" s="145" t="s">
        <v>99</v>
      </c>
      <c r="G24" s="145" t="s">
        <v>356</v>
      </c>
      <c r="H24" s="146">
        <v>1</v>
      </c>
      <c r="I24" s="147">
        <v>19</v>
      </c>
      <c r="J24" s="148">
        <f t="shared" si="1"/>
        <v>27</v>
      </c>
      <c r="K24" s="46">
        <v>1</v>
      </c>
      <c r="L24" s="47">
        <v>10</v>
      </c>
      <c r="M24" s="48">
        <f t="shared" si="2"/>
        <v>36</v>
      </c>
      <c r="N24" s="49">
        <v>1</v>
      </c>
      <c r="O24" s="50">
        <v>16</v>
      </c>
      <c r="P24" s="51">
        <f t="shared" si="3"/>
        <v>30</v>
      </c>
      <c r="Q24" s="52">
        <v>1</v>
      </c>
      <c r="R24" s="53">
        <v>17</v>
      </c>
      <c r="S24" s="54">
        <f t="shared" si="4"/>
        <v>29</v>
      </c>
      <c r="T24" s="55">
        <v>1</v>
      </c>
      <c r="U24" s="56">
        <v>10</v>
      </c>
      <c r="V24" s="57">
        <f t="shared" si="5"/>
        <v>36</v>
      </c>
      <c r="W24" s="58">
        <v>1</v>
      </c>
      <c r="X24" s="59">
        <v>10</v>
      </c>
      <c r="Y24" s="60">
        <f t="shared" si="6"/>
        <v>36</v>
      </c>
      <c r="Z24" s="61">
        <v>1</v>
      </c>
      <c r="AA24" s="62">
        <v>14</v>
      </c>
      <c r="AB24" s="63">
        <f t="shared" si="7"/>
        <v>32</v>
      </c>
      <c r="AC24" s="119"/>
      <c r="AD24" s="120" t="str">
        <f t="shared" si="8"/>
        <v xml:space="preserve"> </v>
      </c>
      <c r="AE24" s="121">
        <f t="shared" si="9"/>
        <v>0</v>
      </c>
      <c r="AF24" s="39">
        <f t="shared" si="10"/>
        <v>226</v>
      </c>
      <c r="AG24" s="64">
        <f t="shared" si="11"/>
        <v>14</v>
      </c>
      <c r="AH24" s="39">
        <f t="shared" si="12"/>
        <v>226</v>
      </c>
      <c r="AI24" s="123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0">
        <v>14</v>
      </c>
      <c r="BF24" s="120"/>
    </row>
    <row r="25" spans="1:58" x14ac:dyDescent="0.2">
      <c r="A25" s="38">
        <v>15</v>
      </c>
      <c r="B25" s="142">
        <f t="shared" si="0"/>
        <v>167</v>
      </c>
      <c r="C25" s="143">
        <v>483</v>
      </c>
      <c r="D25" s="149" t="s">
        <v>287</v>
      </c>
      <c r="E25" s="150" t="s">
        <v>112</v>
      </c>
      <c r="F25" s="150" t="s">
        <v>99</v>
      </c>
      <c r="G25" s="150" t="s">
        <v>356</v>
      </c>
      <c r="H25" s="146">
        <v>1</v>
      </c>
      <c r="I25" s="147">
        <v>13</v>
      </c>
      <c r="J25" s="148">
        <f t="shared" si="1"/>
        <v>33</v>
      </c>
      <c r="K25" s="46">
        <v>1</v>
      </c>
      <c r="L25" s="47">
        <v>9</v>
      </c>
      <c r="M25" s="48">
        <f t="shared" si="2"/>
        <v>37</v>
      </c>
      <c r="N25" s="49">
        <v>1</v>
      </c>
      <c r="O25" s="50">
        <v>12</v>
      </c>
      <c r="P25" s="51">
        <f t="shared" si="3"/>
        <v>34</v>
      </c>
      <c r="Q25" s="52">
        <v>1</v>
      </c>
      <c r="R25" s="53">
        <v>14</v>
      </c>
      <c r="S25" s="54">
        <f t="shared" si="4"/>
        <v>32</v>
      </c>
      <c r="T25" s="55"/>
      <c r="U25" s="56" t="str">
        <f>IF(SUMIF(AW$11:AW$97,$C25,AV$11:AV$97)=0," ",SUMIF(AW$11:AW$97,$C25,AV$11:AV$97))</f>
        <v xml:space="preserve"> </v>
      </c>
      <c r="V25" s="57">
        <f t="shared" si="5"/>
        <v>0</v>
      </c>
      <c r="W25" s="58"/>
      <c r="X25" s="59" t="s">
        <v>0</v>
      </c>
      <c r="Y25" s="60">
        <f t="shared" si="6"/>
        <v>0</v>
      </c>
      <c r="Z25" s="61">
        <v>1</v>
      </c>
      <c r="AA25" s="62">
        <v>15</v>
      </c>
      <c r="AB25" s="63">
        <f t="shared" si="7"/>
        <v>31</v>
      </c>
      <c r="AC25" s="119"/>
      <c r="AD25" s="120" t="str">
        <f t="shared" si="8"/>
        <v xml:space="preserve"> </v>
      </c>
      <c r="AE25" s="121">
        <f t="shared" si="9"/>
        <v>0</v>
      </c>
      <c r="AF25" s="39">
        <f t="shared" si="10"/>
        <v>167</v>
      </c>
      <c r="AG25" s="64">
        <f t="shared" si="11"/>
        <v>15</v>
      </c>
      <c r="AH25" s="39">
        <f t="shared" si="12"/>
        <v>167</v>
      </c>
      <c r="AI25" s="123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0">
        <v>15</v>
      </c>
      <c r="BF25" s="120"/>
    </row>
    <row r="26" spans="1:58" x14ac:dyDescent="0.2">
      <c r="A26" s="38">
        <v>16</v>
      </c>
      <c r="B26" s="142">
        <f t="shared" si="0"/>
        <v>118</v>
      </c>
      <c r="C26" s="143">
        <v>419</v>
      </c>
      <c r="D26" s="165" t="s">
        <v>306</v>
      </c>
      <c r="E26" s="167" t="s">
        <v>95</v>
      </c>
      <c r="F26" s="167" t="s">
        <v>273</v>
      </c>
      <c r="G26" s="167" t="s">
        <v>356</v>
      </c>
      <c r="H26" s="158"/>
      <c r="I26" s="160" t="str">
        <f>IF(SUMIF(AK$11:AK$97,$C26,AJ$11:AJ$97)=0," ",SUMIF(AK$11:AK$97,$C26,AJ$11:AJ$97))</f>
        <v xml:space="preserve"> </v>
      </c>
      <c r="J26" s="162">
        <f t="shared" si="1"/>
        <v>0</v>
      </c>
      <c r="K26" s="46">
        <v>1</v>
      </c>
      <c r="L26" s="47">
        <v>14</v>
      </c>
      <c r="M26" s="48">
        <f t="shared" si="2"/>
        <v>32</v>
      </c>
      <c r="N26" s="49">
        <v>1</v>
      </c>
      <c r="O26" s="50">
        <v>20</v>
      </c>
      <c r="P26" s="51">
        <f t="shared" si="3"/>
        <v>26</v>
      </c>
      <c r="Q26" s="52"/>
      <c r="R26" s="53" t="s">
        <v>0</v>
      </c>
      <c r="S26" s="54">
        <f t="shared" si="4"/>
        <v>0</v>
      </c>
      <c r="T26" s="55"/>
      <c r="U26" s="56" t="str">
        <f>IF(SUMIF(AW$11:AW$97,$C26,AV$11:AV$97)=0," ",SUMIF(AW$11:AW$97,$C26,AV$11:AV$97))</f>
        <v xml:space="preserve"> </v>
      </c>
      <c r="V26" s="57">
        <f t="shared" si="5"/>
        <v>0</v>
      </c>
      <c r="W26" s="58">
        <v>1</v>
      </c>
      <c r="X26" s="59">
        <v>16</v>
      </c>
      <c r="Y26" s="60">
        <f t="shared" si="6"/>
        <v>30</v>
      </c>
      <c r="Z26" s="61">
        <v>1</v>
      </c>
      <c r="AA26" s="62">
        <v>16</v>
      </c>
      <c r="AB26" s="63">
        <f t="shared" si="7"/>
        <v>30</v>
      </c>
      <c r="AC26" s="119"/>
      <c r="AD26" s="120" t="str">
        <f t="shared" si="8"/>
        <v xml:space="preserve"> </v>
      </c>
      <c r="AE26" s="121">
        <f t="shared" si="9"/>
        <v>0</v>
      </c>
      <c r="AF26" s="39">
        <f t="shared" si="10"/>
        <v>118</v>
      </c>
      <c r="AG26" s="64">
        <f t="shared" si="11"/>
        <v>16</v>
      </c>
      <c r="AH26" s="39">
        <f t="shared" si="12"/>
        <v>118</v>
      </c>
      <c r="AI26" s="123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0">
        <v>16</v>
      </c>
      <c r="BF26" s="120"/>
    </row>
    <row r="27" spans="1:58" x14ac:dyDescent="0.2">
      <c r="A27" s="38">
        <v>17</v>
      </c>
      <c r="B27" s="142">
        <f t="shared" si="0"/>
        <v>168</v>
      </c>
      <c r="C27" s="143">
        <v>415</v>
      </c>
      <c r="D27" s="144" t="s">
        <v>267</v>
      </c>
      <c r="E27" s="145" t="s">
        <v>95</v>
      </c>
      <c r="F27" s="145" t="s">
        <v>165</v>
      </c>
      <c r="G27" s="145" t="s">
        <v>356</v>
      </c>
      <c r="H27" s="146">
        <v>1</v>
      </c>
      <c r="I27" s="147">
        <v>22</v>
      </c>
      <c r="J27" s="148">
        <f t="shared" si="1"/>
        <v>24</v>
      </c>
      <c r="K27" s="46">
        <v>1</v>
      </c>
      <c r="L27" s="47">
        <v>17</v>
      </c>
      <c r="M27" s="48">
        <f t="shared" si="2"/>
        <v>29</v>
      </c>
      <c r="N27" s="49">
        <v>1</v>
      </c>
      <c r="O27" s="50">
        <v>18</v>
      </c>
      <c r="P27" s="51">
        <f t="shared" si="3"/>
        <v>28</v>
      </c>
      <c r="Q27" s="52">
        <v>1</v>
      </c>
      <c r="R27" s="53">
        <v>20</v>
      </c>
      <c r="S27" s="54">
        <f t="shared" si="4"/>
        <v>26</v>
      </c>
      <c r="T27" s="55"/>
      <c r="U27" s="56" t="str">
        <f>IF(SUMIF(AW$11:AW$97,$C27,AV$11:AV$97)=0," ",SUMIF(AW$11:AW$97,$C27,AV$11:AV$97))</f>
        <v xml:space="preserve"> </v>
      </c>
      <c r="V27" s="57">
        <f t="shared" si="5"/>
        <v>0</v>
      </c>
      <c r="W27" s="58">
        <v>1</v>
      </c>
      <c r="X27" s="59">
        <v>14</v>
      </c>
      <c r="Y27" s="60">
        <f t="shared" si="6"/>
        <v>32</v>
      </c>
      <c r="Z27" s="61">
        <v>1</v>
      </c>
      <c r="AA27" s="62">
        <v>17</v>
      </c>
      <c r="AB27" s="63">
        <f t="shared" si="7"/>
        <v>29</v>
      </c>
      <c r="AC27" s="119"/>
      <c r="AD27" s="120" t="str">
        <f t="shared" si="8"/>
        <v xml:space="preserve"> </v>
      </c>
      <c r="AE27" s="121">
        <f t="shared" si="9"/>
        <v>0</v>
      </c>
      <c r="AF27" s="39">
        <f t="shared" si="10"/>
        <v>168</v>
      </c>
      <c r="AG27" s="64">
        <f t="shared" si="11"/>
        <v>17</v>
      </c>
      <c r="AH27" s="39">
        <f t="shared" si="12"/>
        <v>168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0">
        <v>17</v>
      </c>
      <c r="BF27" s="120"/>
    </row>
    <row r="28" spans="1:58" x14ac:dyDescent="0.2">
      <c r="A28" s="38">
        <v>18</v>
      </c>
      <c r="B28" s="142">
        <f t="shared" si="0"/>
        <v>180</v>
      </c>
      <c r="C28" s="143">
        <v>414</v>
      </c>
      <c r="D28" s="144" t="s">
        <v>269</v>
      </c>
      <c r="E28" s="145" t="s">
        <v>95</v>
      </c>
      <c r="F28" s="145" t="s">
        <v>99</v>
      </c>
      <c r="G28" s="145" t="s">
        <v>356</v>
      </c>
      <c r="H28" s="146">
        <v>1</v>
      </c>
      <c r="I28" s="147">
        <v>25</v>
      </c>
      <c r="J28" s="148">
        <f t="shared" si="1"/>
        <v>21</v>
      </c>
      <c r="K28" s="46">
        <v>1</v>
      </c>
      <c r="L28" s="47">
        <v>18</v>
      </c>
      <c r="M28" s="48">
        <f t="shared" si="2"/>
        <v>28</v>
      </c>
      <c r="N28" s="49">
        <v>1</v>
      </c>
      <c r="O28" s="50">
        <v>23</v>
      </c>
      <c r="P28" s="51">
        <f t="shared" si="3"/>
        <v>23</v>
      </c>
      <c r="Q28" s="52">
        <v>1</v>
      </c>
      <c r="R28" s="53">
        <v>24</v>
      </c>
      <c r="S28" s="54">
        <f t="shared" si="4"/>
        <v>22</v>
      </c>
      <c r="T28" s="55">
        <v>1</v>
      </c>
      <c r="U28" s="56">
        <v>16</v>
      </c>
      <c r="V28" s="57">
        <f t="shared" si="5"/>
        <v>30</v>
      </c>
      <c r="W28" s="58">
        <v>1</v>
      </c>
      <c r="X28" s="59">
        <v>18</v>
      </c>
      <c r="Y28" s="60">
        <f t="shared" si="6"/>
        <v>28</v>
      </c>
      <c r="Z28" s="61">
        <v>1</v>
      </c>
      <c r="AA28" s="62">
        <v>18</v>
      </c>
      <c r="AB28" s="63">
        <f t="shared" si="7"/>
        <v>28</v>
      </c>
      <c r="AC28" s="119"/>
      <c r="AD28" s="120" t="str">
        <f t="shared" si="8"/>
        <v xml:space="preserve"> </v>
      </c>
      <c r="AE28" s="121">
        <f t="shared" si="9"/>
        <v>0</v>
      </c>
      <c r="AF28" s="39">
        <f t="shared" si="10"/>
        <v>180</v>
      </c>
      <c r="AG28" s="64">
        <f t="shared" si="11"/>
        <v>18</v>
      </c>
      <c r="AH28" s="39">
        <f t="shared" si="12"/>
        <v>180</v>
      </c>
      <c r="AI28" s="123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0">
        <v>18</v>
      </c>
      <c r="BF28" s="120"/>
    </row>
    <row r="29" spans="1:58" x14ac:dyDescent="0.2">
      <c r="A29" s="38">
        <v>19</v>
      </c>
      <c r="B29" s="142">
        <f t="shared" si="0"/>
        <v>191</v>
      </c>
      <c r="C29" s="143">
        <v>481</v>
      </c>
      <c r="D29" s="154" t="s">
        <v>288</v>
      </c>
      <c r="E29" s="156" t="s">
        <v>112</v>
      </c>
      <c r="F29" s="156" t="s">
        <v>99</v>
      </c>
      <c r="G29" s="156" t="s">
        <v>356</v>
      </c>
      <c r="H29" s="158">
        <v>1</v>
      </c>
      <c r="I29" s="160">
        <v>23</v>
      </c>
      <c r="J29" s="162">
        <f t="shared" si="1"/>
        <v>23</v>
      </c>
      <c r="K29" s="46">
        <v>1</v>
      </c>
      <c r="L29" s="47">
        <v>15</v>
      </c>
      <c r="M29" s="48">
        <f t="shared" si="2"/>
        <v>31</v>
      </c>
      <c r="N29" s="49">
        <v>1</v>
      </c>
      <c r="O29" s="50">
        <v>22</v>
      </c>
      <c r="P29" s="51">
        <f t="shared" si="3"/>
        <v>24</v>
      </c>
      <c r="Q29" s="52">
        <v>1</v>
      </c>
      <c r="R29" s="53">
        <v>21</v>
      </c>
      <c r="S29" s="54">
        <f t="shared" si="4"/>
        <v>25</v>
      </c>
      <c r="T29" s="55">
        <v>1</v>
      </c>
      <c r="U29" s="56">
        <v>14</v>
      </c>
      <c r="V29" s="57">
        <f t="shared" si="5"/>
        <v>32</v>
      </c>
      <c r="W29" s="58">
        <v>1</v>
      </c>
      <c r="X29" s="59">
        <v>17</v>
      </c>
      <c r="Y29" s="60">
        <f t="shared" si="6"/>
        <v>29</v>
      </c>
      <c r="Z29" s="61">
        <v>1</v>
      </c>
      <c r="AA29" s="62">
        <v>19</v>
      </c>
      <c r="AB29" s="63">
        <f t="shared" si="7"/>
        <v>27</v>
      </c>
      <c r="AC29" s="119"/>
      <c r="AD29" s="120" t="str">
        <f t="shared" si="8"/>
        <v xml:space="preserve"> </v>
      </c>
      <c r="AE29" s="121">
        <f t="shared" si="9"/>
        <v>0</v>
      </c>
      <c r="AF29" s="39">
        <f t="shared" si="10"/>
        <v>191</v>
      </c>
      <c r="AG29" s="64">
        <f t="shared" si="11"/>
        <v>19</v>
      </c>
      <c r="AH29" s="39">
        <f t="shared" si="12"/>
        <v>191</v>
      </c>
      <c r="AI29" s="123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0">
        <v>19</v>
      </c>
      <c r="BF29" s="120"/>
    </row>
    <row r="30" spans="1:58" x14ac:dyDescent="0.2">
      <c r="A30" s="38">
        <v>20</v>
      </c>
      <c r="B30" s="142">
        <f t="shared" si="0"/>
        <v>26</v>
      </c>
      <c r="C30" s="143">
        <v>425</v>
      </c>
      <c r="D30" s="165" t="s">
        <v>378</v>
      </c>
      <c r="E30" s="167" t="s">
        <v>95</v>
      </c>
      <c r="F30" s="167" t="s">
        <v>273</v>
      </c>
      <c r="G30" s="167" t="s">
        <v>97</v>
      </c>
      <c r="H30" s="158"/>
      <c r="I30" s="160" t="str">
        <f>IF(SUMIF(AK$11:AK$97,$C30,AJ$11:AJ$97)=0," ",SUMIF(AK$11:AK$97,$C30,AJ$11:AJ$97))</f>
        <v xml:space="preserve"> </v>
      </c>
      <c r="J30" s="162">
        <f t="shared" si="1"/>
        <v>0</v>
      </c>
      <c r="K30" s="46"/>
      <c r="L30" s="47" t="str">
        <f>IF(SUMIF(AN$11:AN$97,$C30,AM$11:AM$97)=0," ",SUMIF(AN$11:AN$97,$C30,AM$11:AM$97))</f>
        <v xml:space="preserve"> </v>
      </c>
      <c r="M30" s="48">
        <f t="shared" si="2"/>
        <v>0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/>
      <c r="U30" s="56" t="str">
        <f>IF(SUMIF(AW$11:AW$97,$C30,AV$11:AV$97)=0," ",SUMIF(AW$11:AW$97,$C30,AV$11:AV$97))</f>
        <v xml:space="preserve"> </v>
      </c>
      <c r="V30" s="57">
        <f t="shared" si="5"/>
        <v>0</v>
      </c>
      <c r="W30" s="58"/>
      <c r="X30" s="59" t="str">
        <f>IF(SUMIF(AZ$11:AZ$97,$C30,AY$11:AY$97)=0," ",SUMIF(AZ$11:AZ$97,$C30,AY$11:AY$97))</f>
        <v xml:space="preserve"> </v>
      </c>
      <c r="Y30" s="60">
        <f t="shared" si="6"/>
        <v>0</v>
      </c>
      <c r="Z30" s="61">
        <v>1</v>
      </c>
      <c r="AA30" s="62">
        <v>20</v>
      </c>
      <c r="AB30" s="63">
        <f t="shared" si="7"/>
        <v>26</v>
      </c>
      <c r="AC30" s="119"/>
      <c r="AD30" s="120" t="str">
        <f t="shared" si="8"/>
        <v xml:space="preserve"> </v>
      </c>
      <c r="AE30" s="121">
        <f t="shared" si="9"/>
        <v>0</v>
      </c>
      <c r="AF30" s="39">
        <f t="shared" si="10"/>
        <v>26</v>
      </c>
      <c r="AG30" s="64">
        <f t="shared" si="11"/>
        <v>20</v>
      </c>
      <c r="AH30" s="39">
        <f t="shared" si="12"/>
        <v>26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0">
        <v>20</v>
      </c>
      <c r="BF30" s="120"/>
    </row>
    <row r="31" spans="1:58" x14ac:dyDescent="0.2">
      <c r="A31" s="38">
        <v>21</v>
      </c>
      <c r="B31" s="142">
        <f t="shared" si="0"/>
        <v>98</v>
      </c>
      <c r="C31" s="143">
        <v>422</v>
      </c>
      <c r="D31" s="165" t="s">
        <v>301</v>
      </c>
      <c r="E31" s="167" t="s">
        <v>95</v>
      </c>
      <c r="F31" s="167" t="s">
        <v>165</v>
      </c>
      <c r="G31" s="167" t="s">
        <v>359</v>
      </c>
      <c r="H31" s="158"/>
      <c r="I31" s="160" t="str">
        <f>IF(SUMIF(AK$11:AK$97,$C31,AJ$11:AJ$97)=0," ",SUMIF(AK$11:AK$97,$C31,AJ$11:AJ$97))</f>
        <v xml:space="preserve"> </v>
      </c>
      <c r="J31" s="162">
        <f t="shared" si="1"/>
        <v>0</v>
      </c>
      <c r="K31" s="46">
        <v>1</v>
      </c>
      <c r="L31" s="47">
        <v>20</v>
      </c>
      <c r="M31" s="48">
        <f t="shared" si="2"/>
        <v>26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>
        <v>1</v>
      </c>
      <c r="R31" s="53">
        <v>23</v>
      </c>
      <c r="S31" s="54">
        <f t="shared" si="4"/>
        <v>23</v>
      </c>
      <c r="T31" s="55"/>
      <c r="U31" s="56" t="str">
        <f>IF(SUMIF(AW$11:AW$97,$C31,AV$11:AV$97)=0," ",SUMIF(AW$11:AW$97,$C31,AV$11:AV$97))</f>
        <v xml:space="preserve"> </v>
      </c>
      <c r="V31" s="57">
        <f t="shared" si="5"/>
        <v>0</v>
      </c>
      <c r="W31" s="58">
        <v>1</v>
      </c>
      <c r="X31" s="59">
        <v>22</v>
      </c>
      <c r="Y31" s="60">
        <f t="shared" si="6"/>
        <v>24</v>
      </c>
      <c r="Z31" s="61">
        <v>1</v>
      </c>
      <c r="AA31" s="62">
        <v>21</v>
      </c>
      <c r="AB31" s="63">
        <f t="shared" si="7"/>
        <v>25</v>
      </c>
      <c r="AC31" s="119"/>
      <c r="AD31" s="120" t="str">
        <f t="shared" si="8"/>
        <v xml:space="preserve"> </v>
      </c>
      <c r="AE31" s="121">
        <f t="shared" si="9"/>
        <v>0</v>
      </c>
      <c r="AF31" s="39">
        <f t="shared" si="10"/>
        <v>98</v>
      </c>
      <c r="AG31" s="64">
        <f t="shared" si="11"/>
        <v>21</v>
      </c>
      <c r="AH31" s="39">
        <f t="shared" si="12"/>
        <v>98</v>
      </c>
      <c r="AI31" s="123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0">
        <v>21</v>
      </c>
      <c r="BF31" s="120"/>
    </row>
    <row r="32" spans="1:58" x14ac:dyDescent="0.2">
      <c r="A32" s="38">
        <v>22</v>
      </c>
      <c r="B32" s="142">
        <f t="shared" si="0"/>
        <v>83</v>
      </c>
      <c r="C32" s="143">
        <v>424</v>
      </c>
      <c r="D32" s="144" t="s">
        <v>274</v>
      </c>
      <c r="E32" s="145" t="s">
        <v>95</v>
      </c>
      <c r="F32" s="145" t="s">
        <v>124</v>
      </c>
      <c r="G32" s="145" t="s">
        <v>102</v>
      </c>
      <c r="H32" s="146">
        <v>1</v>
      </c>
      <c r="I32" s="147">
        <v>29</v>
      </c>
      <c r="J32" s="148">
        <f t="shared" si="1"/>
        <v>17</v>
      </c>
      <c r="K32" s="46">
        <v>1</v>
      </c>
      <c r="L32" s="47">
        <v>23</v>
      </c>
      <c r="M32" s="48">
        <f t="shared" si="2"/>
        <v>23</v>
      </c>
      <c r="N32" s="49">
        <v>1</v>
      </c>
      <c r="O32" s="50">
        <v>27</v>
      </c>
      <c r="P32" s="51">
        <f t="shared" si="3"/>
        <v>19</v>
      </c>
      <c r="Q32" s="52"/>
      <c r="R32" s="53" t="s">
        <v>0</v>
      </c>
      <c r="S32" s="54">
        <f t="shared" si="4"/>
        <v>0</v>
      </c>
      <c r="T32" s="55"/>
      <c r="U32" s="56" t="str">
        <f>IF(SUMIF(AW$11:AW$97,$C32,AV$11:AV$97)=0," ",SUMIF(AW$11:AW$97,$C32,AV$11:AV$97))</f>
        <v xml:space="preserve"> </v>
      </c>
      <c r="V32" s="57">
        <f t="shared" si="5"/>
        <v>0</v>
      </c>
      <c r="W32" s="58"/>
      <c r="X32" s="59" t="s">
        <v>0</v>
      </c>
      <c r="Y32" s="60">
        <f t="shared" si="6"/>
        <v>0</v>
      </c>
      <c r="Z32" s="61">
        <v>1</v>
      </c>
      <c r="AA32" s="62">
        <v>22</v>
      </c>
      <c r="AB32" s="63">
        <f t="shared" si="7"/>
        <v>24</v>
      </c>
      <c r="AC32" s="119"/>
      <c r="AD32" s="120" t="str">
        <f t="shared" si="8"/>
        <v xml:space="preserve"> </v>
      </c>
      <c r="AE32" s="121">
        <f t="shared" si="9"/>
        <v>0</v>
      </c>
      <c r="AF32" s="39">
        <f t="shared" si="10"/>
        <v>83</v>
      </c>
      <c r="AG32" s="64">
        <f t="shared" si="11"/>
        <v>22</v>
      </c>
      <c r="AH32" s="39">
        <f t="shared" si="12"/>
        <v>83</v>
      </c>
      <c r="AI32" s="123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0">
        <v>22</v>
      </c>
      <c r="BF32" s="120"/>
    </row>
    <row r="33" spans="1:58" x14ac:dyDescent="0.2">
      <c r="A33" s="38">
        <v>23</v>
      </c>
      <c r="B33" s="142">
        <f t="shared" si="0"/>
        <v>23</v>
      </c>
      <c r="C33" s="143">
        <v>427</v>
      </c>
      <c r="D33" s="165" t="s">
        <v>379</v>
      </c>
      <c r="E33" s="167" t="s">
        <v>95</v>
      </c>
      <c r="F33" s="167" t="s">
        <v>273</v>
      </c>
      <c r="G33" s="167" t="s">
        <v>97</v>
      </c>
      <c r="H33" s="158"/>
      <c r="I33" s="160" t="str">
        <f>IF(SUMIF(AK$11:AK$97,$C33,AJ$11:AJ$97)=0," ",SUMIF(AK$11:AK$97,$C33,AJ$11:AJ$97))</f>
        <v xml:space="preserve"> </v>
      </c>
      <c r="J33" s="162">
        <f t="shared" si="1"/>
        <v>0</v>
      </c>
      <c r="K33" s="46"/>
      <c r="L33" s="47" t="str">
        <f>IF(SUMIF(AN$11:AN$97,$C33,AM$11:AM$97)=0," ",SUMIF(AN$11:AN$97,$C33,AM$11:AM$97))</f>
        <v xml:space="preserve"> </v>
      </c>
      <c r="M33" s="48">
        <f t="shared" si="2"/>
        <v>0</v>
      </c>
      <c r="N33" s="49"/>
      <c r="O33" s="50" t="str">
        <f>IF(SUMIF(AQ$11:AQ$97,$C33,AP$11:AP$97)=0," ",SUMIF(AQ$11:AQ$97,$C33,AP$11:AP$97))</f>
        <v xml:space="preserve"> </v>
      </c>
      <c r="P33" s="51">
        <f t="shared" si="3"/>
        <v>0</v>
      </c>
      <c r="Q33" s="52"/>
      <c r="R33" s="53" t="str">
        <f>IF(SUMIF(AT$11:AT$97,$C33,AS$11:AS$97)=0," ",SUMIF(AT$11:AT$97,$C33,AS$11:AS$97))</f>
        <v xml:space="preserve"> </v>
      </c>
      <c r="S33" s="54">
        <f t="shared" si="4"/>
        <v>0</v>
      </c>
      <c r="T33" s="55"/>
      <c r="U33" s="56" t="str">
        <f>IF(SUMIF(AW$11:AW$97,$C33,AV$11:AV$97)=0," ",SUMIF(AW$11:AW$97,$C33,AV$11:AV$97))</f>
        <v xml:space="preserve"> </v>
      </c>
      <c r="V33" s="57">
        <f t="shared" si="5"/>
        <v>0</v>
      </c>
      <c r="W33" s="58"/>
      <c r="X33" s="59" t="str">
        <f>IF(SUMIF(AZ$11:AZ$97,$C33,AY$11:AY$97)=0," ",SUMIF(AZ$11:AZ$97,$C33,AY$11:AY$97))</f>
        <v xml:space="preserve"> </v>
      </c>
      <c r="Y33" s="60">
        <f t="shared" si="6"/>
        <v>0</v>
      </c>
      <c r="Z33" s="61">
        <v>1</v>
      </c>
      <c r="AA33" s="62">
        <v>23</v>
      </c>
      <c r="AB33" s="63">
        <f t="shared" si="7"/>
        <v>23</v>
      </c>
      <c r="AC33" s="119"/>
      <c r="AD33" s="120" t="str">
        <f t="shared" si="8"/>
        <v xml:space="preserve"> </v>
      </c>
      <c r="AE33" s="121">
        <f t="shared" si="9"/>
        <v>0</v>
      </c>
      <c r="AF33" s="39">
        <f t="shared" si="10"/>
        <v>23</v>
      </c>
      <c r="AG33" s="64">
        <f t="shared" si="11"/>
        <v>23</v>
      </c>
      <c r="AH33" s="39">
        <f t="shared" si="12"/>
        <v>23</v>
      </c>
      <c r="AI33" s="123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0">
        <v>23</v>
      </c>
      <c r="BF33" s="120"/>
    </row>
    <row r="34" spans="1:58" x14ac:dyDescent="0.2">
      <c r="A34" s="38">
        <v>24</v>
      </c>
      <c r="B34" s="142">
        <f t="shared" si="0"/>
        <v>108</v>
      </c>
      <c r="C34" s="143">
        <v>420</v>
      </c>
      <c r="D34" s="144" t="s">
        <v>277</v>
      </c>
      <c r="E34" s="145" t="s">
        <v>95</v>
      </c>
      <c r="F34" s="145" t="s">
        <v>191</v>
      </c>
      <c r="G34" s="145" t="s">
        <v>97</v>
      </c>
      <c r="H34" s="146">
        <v>1</v>
      </c>
      <c r="I34" s="147">
        <v>32</v>
      </c>
      <c r="J34" s="148">
        <f t="shared" si="1"/>
        <v>14</v>
      </c>
      <c r="K34" s="46">
        <v>1</v>
      </c>
      <c r="L34" s="47">
        <v>29</v>
      </c>
      <c r="M34" s="48">
        <f t="shared" si="2"/>
        <v>17</v>
      </c>
      <c r="N34" s="49">
        <v>1</v>
      </c>
      <c r="O34" s="50">
        <v>32</v>
      </c>
      <c r="P34" s="51">
        <f t="shared" si="3"/>
        <v>14</v>
      </c>
      <c r="Q34" s="52">
        <v>1</v>
      </c>
      <c r="R34" s="53">
        <v>31</v>
      </c>
      <c r="S34" s="54">
        <f t="shared" si="4"/>
        <v>15</v>
      </c>
      <c r="T34" s="55"/>
      <c r="U34" s="56" t="str">
        <f>IF(SUMIF(AW$11:AW$97,$C34,AV$11:AV$97)=0," ",SUMIF(AW$11:AW$97,$C34,AV$11:AV$97))</f>
        <v xml:space="preserve"> </v>
      </c>
      <c r="V34" s="57">
        <f t="shared" si="5"/>
        <v>0</v>
      </c>
      <c r="W34" s="58">
        <v>1</v>
      </c>
      <c r="X34" s="59">
        <v>20</v>
      </c>
      <c r="Y34" s="60">
        <f t="shared" si="6"/>
        <v>26</v>
      </c>
      <c r="Z34" s="61">
        <v>1</v>
      </c>
      <c r="AA34" s="62">
        <v>24</v>
      </c>
      <c r="AB34" s="63">
        <f t="shared" si="7"/>
        <v>22</v>
      </c>
      <c r="AC34" s="119"/>
      <c r="AD34" s="120" t="str">
        <f t="shared" si="8"/>
        <v xml:space="preserve"> </v>
      </c>
      <c r="AE34" s="121">
        <f t="shared" si="9"/>
        <v>0</v>
      </c>
      <c r="AF34" s="39">
        <f t="shared" si="10"/>
        <v>108</v>
      </c>
      <c r="AG34" s="64">
        <f t="shared" si="11"/>
        <v>24</v>
      </c>
      <c r="AH34" s="39">
        <f t="shared" si="12"/>
        <v>108</v>
      </c>
      <c r="AI34" s="123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0">
        <v>24</v>
      </c>
      <c r="BF34" s="120"/>
    </row>
    <row r="35" spans="1:58" x14ac:dyDescent="0.2">
      <c r="A35" s="38">
        <v>25</v>
      </c>
      <c r="B35" s="142">
        <f t="shared" si="0"/>
        <v>119</v>
      </c>
      <c r="C35" s="143">
        <v>484</v>
      </c>
      <c r="D35" s="154" t="s">
        <v>307</v>
      </c>
      <c r="E35" s="156" t="s">
        <v>112</v>
      </c>
      <c r="F35" s="150" t="s">
        <v>99</v>
      </c>
      <c r="G35" s="150" t="s">
        <v>356</v>
      </c>
      <c r="H35" s="158"/>
      <c r="I35" s="160" t="str">
        <f>IF(SUMIF(AK$11:AK$97,$C35,AJ$11:AJ$97)=0," ",SUMIF(AK$11:AK$97,$C35,AJ$11:AJ$97))</f>
        <v xml:space="preserve"> </v>
      </c>
      <c r="J35" s="162">
        <f t="shared" si="1"/>
        <v>0</v>
      </c>
      <c r="K35" s="46">
        <v>1</v>
      </c>
      <c r="L35" s="47">
        <v>30</v>
      </c>
      <c r="M35" s="48">
        <f t="shared" si="2"/>
        <v>16</v>
      </c>
      <c r="N35" s="49">
        <v>1</v>
      </c>
      <c r="O35" s="50">
        <v>30</v>
      </c>
      <c r="P35" s="51">
        <f t="shared" si="3"/>
        <v>16</v>
      </c>
      <c r="Q35" s="52">
        <v>1</v>
      </c>
      <c r="R35" s="53">
        <v>30</v>
      </c>
      <c r="S35" s="54">
        <f t="shared" si="4"/>
        <v>16</v>
      </c>
      <c r="T35" s="55">
        <v>1</v>
      </c>
      <c r="U35" s="56">
        <v>19</v>
      </c>
      <c r="V35" s="57">
        <f t="shared" si="5"/>
        <v>27</v>
      </c>
      <c r="W35" s="58">
        <v>1</v>
      </c>
      <c r="X35" s="59">
        <v>23</v>
      </c>
      <c r="Y35" s="60">
        <f t="shared" si="6"/>
        <v>23</v>
      </c>
      <c r="Z35" s="61">
        <v>1</v>
      </c>
      <c r="AA35" s="62">
        <v>25</v>
      </c>
      <c r="AB35" s="63">
        <f t="shared" si="7"/>
        <v>21</v>
      </c>
      <c r="AC35" s="119"/>
      <c r="AD35" s="120" t="str">
        <f t="shared" si="8"/>
        <v xml:space="preserve"> </v>
      </c>
      <c r="AE35" s="121">
        <f t="shared" si="9"/>
        <v>0</v>
      </c>
      <c r="AF35" s="39">
        <f t="shared" si="10"/>
        <v>119</v>
      </c>
      <c r="AG35" s="64">
        <f t="shared" si="11"/>
        <v>25</v>
      </c>
      <c r="AH35" s="39">
        <f t="shared" si="12"/>
        <v>119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0">
        <v>25</v>
      </c>
      <c r="BF35" s="120"/>
    </row>
    <row r="36" spans="1:58" x14ac:dyDescent="0.2">
      <c r="A36" s="38">
        <v>26</v>
      </c>
      <c r="B36" s="142">
        <f t="shared" si="0"/>
        <v>100</v>
      </c>
      <c r="C36" s="143">
        <v>421</v>
      </c>
      <c r="D36" s="144" t="s">
        <v>276</v>
      </c>
      <c r="E36" s="145" t="s">
        <v>95</v>
      </c>
      <c r="F36" s="145" t="s">
        <v>99</v>
      </c>
      <c r="G36" s="145" t="s">
        <v>356</v>
      </c>
      <c r="H36" s="146">
        <v>1</v>
      </c>
      <c r="I36" s="147">
        <v>31</v>
      </c>
      <c r="J36" s="148">
        <f t="shared" si="1"/>
        <v>15</v>
      </c>
      <c r="K36" s="46">
        <v>1</v>
      </c>
      <c r="L36" s="47">
        <v>25</v>
      </c>
      <c r="M36" s="48">
        <f t="shared" si="2"/>
        <v>21</v>
      </c>
      <c r="N36" s="49">
        <v>1</v>
      </c>
      <c r="O36" s="50">
        <v>34</v>
      </c>
      <c r="P36" s="51">
        <f t="shared" si="3"/>
        <v>12</v>
      </c>
      <c r="Q36" s="52">
        <v>1</v>
      </c>
      <c r="R36" s="53">
        <v>34</v>
      </c>
      <c r="S36" s="54">
        <f t="shared" si="4"/>
        <v>12</v>
      </c>
      <c r="T36" s="55"/>
      <c r="U36" s="56" t="str">
        <f>IF(SUMIF(AW$11:AW$97,$C36,AV$11:AV$97)=0," ",SUMIF(AW$11:AW$97,$C36,AV$11:AV$97))</f>
        <v xml:space="preserve"> </v>
      </c>
      <c r="V36" s="57">
        <f t="shared" si="5"/>
        <v>0</v>
      </c>
      <c r="W36" s="58">
        <v>1</v>
      </c>
      <c r="X36" s="59">
        <v>26</v>
      </c>
      <c r="Y36" s="60">
        <f t="shared" si="6"/>
        <v>20</v>
      </c>
      <c r="Z36" s="61">
        <v>1</v>
      </c>
      <c r="AA36" s="62">
        <v>26</v>
      </c>
      <c r="AB36" s="63">
        <f t="shared" si="7"/>
        <v>20</v>
      </c>
      <c r="AC36" s="119"/>
      <c r="AD36" s="120" t="str">
        <f t="shared" si="8"/>
        <v xml:space="preserve"> </v>
      </c>
      <c r="AE36" s="121">
        <f t="shared" si="9"/>
        <v>0</v>
      </c>
      <c r="AF36" s="39">
        <f t="shared" si="10"/>
        <v>100</v>
      </c>
      <c r="AG36" s="64">
        <f t="shared" si="11"/>
        <v>26</v>
      </c>
      <c r="AH36" s="39">
        <f t="shared" si="12"/>
        <v>100</v>
      </c>
      <c r="AI36" s="123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0">
        <v>26</v>
      </c>
      <c r="BF36" s="120"/>
    </row>
    <row r="37" spans="1:58" x14ac:dyDescent="0.2">
      <c r="A37" s="38">
        <v>27</v>
      </c>
      <c r="B37" s="142">
        <f t="shared" si="0"/>
        <v>83</v>
      </c>
      <c r="C37" s="143">
        <v>423</v>
      </c>
      <c r="D37" s="144" t="s">
        <v>281</v>
      </c>
      <c r="E37" s="145" t="s">
        <v>95</v>
      </c>
      <c r="F37" s="145" t="s">
        <v>165</v>
      </c>
      <c r="G37" s="145" t="s">
        <v>356</v>
      </c>
      <c r="H37" s="146">
        <v>1</v>
      </c>
      <c r="I37" s="147">
        <v>36</v>
      </c>
      <c r="J37" s="148">
        <f t="shared" si="1"/>
        <v>10</v>
      </c>
      <c r="K37" s="46">
        <v>1</v>
      </c>
      <c r="L37" s="47">
        <v>22</v>
      </c>
      <c r="M37" s="48">
        <f t="shared" si="2"/>
        <v>24</v>
      </c>
      <c r="N37" s="49">
        <v>1</v>
      </c>
      <c r="O37" s="50">
        <v>26</v>
      </c>
      <c r="P37" s="51">
        <f t="shared" si="3"/>
        <v>20</v>
      </c>
      <c r="Q37" s="52">
        <v>1</v>
      </c>
      <c r="R37" s="53">
        <v>36</v>
      </c>
      <c r="S37" s="54">
        <f t="shared" si="4"/>
        <v>10</v>
      </c>
      <c r="T37" s="55"/>
      <c r="U37" s="56" t="str">
        <f>IF(SUMIF(AW$11:AW$97,$C37,AV$11:AV$97)=0," ",SUMIF(AW$11:AW$97,$C37,AV$11:AV$97))</f>
        <v xml:space="preserve"> </v>
      </c>
      <c r="V37" s="57">
        <f t="shared" si="5"/>
        <v>0</v>
      </c>
      <c r="W37" s="58">
        <v>1</v>
      </c>
      <c r="X37" s="59" t="s">
        <v>0</v>
      </c>
      <c r="Y37" s="60">
        <f t="shared" si="6"/>
        <v>0</v>
      </c>
      <c r="Z37" s="61">
        <v>1</v>
      </c>
      <c r="AA37" s="62">
        <v>27</v>
      </c>
      <c r="AB37" s="63">
        <f t="shared" si="7"/>
        <v>19</v>
      </c>
      <c r="AC37" s="119"/>
      <c r="AD37" s="120" t="str">
        <f t="shared" si="8"/>
        <v xml:space="preserve"> </v>
      </c>
      <c r="AE37" s="121">
        <f t="shared" si="9"/>
        <v>0</v>
      </c>
      <c r="AF37" s="39">
        <f t="shared" si="10"/>
        <v>83</v>
      </c>
      <c r="AG37" s="64">
        <f t="shared" si="11"/>
        <v>27</v>
      </c>
      <c r="AH37" s="39">
        <f t="shared" si="12"/>
        <v>83</v>
      </c>
      <c r="AI37" s="126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0">
        <v>27</v>
      </c>
      <c r="BF37" s="120"/>
    </row>
    <row r="38" spans="1:58" x14ac:dyDescent="0.2">
      <c r="A38" s="38">
        <v>28</v>
      </c>
      <c r="B38" s="142">
        <f t="shared" si="0"/>
        <v>104</v>
      </c>
      <c r="C38" s="143">
        <v>485</v>
      </c>
      <c r="D38" s="149" t="s">
        <v>280</v>
      </c>
      <c r="E38" s="150" t="s">
        <v>112</v>
      </c>
      <c r="F38" s="150" t="s">
        <v>155</v>
      </c>
      <c r="G38" s="150" t="s">
        <v>97</v>
      </c>
      <c r="H38" s="146">
        <v>1</v>
      </c>
      <c r="I38" s="147">
        <v>35</v>
      </c>
      <c r="J38" s="148">
        <f t="shared" si="1"/>
        <v>11</v>
      </c>
      <c r="K38" s="46">
        <v>1</v>
      </c>
      <c r="L38" s="47">
        <v>35</v>
      </c>
      <c r="M38" s="48">
        <f t="shared" si="2"/>
        <v>11</v>
      </c>
      <c r="N38" s="49">
        <v>1</v>
      </c>
      <c r="O38" s="50">
        <v>33</v>
      </c>
      <c r="P38" s="51">
        <f t="shared" si="3"/>
        <v>13</v>
      </c>
      <c r="Q38" s="52">
        <v>1</v>
      </c>
      <c r="R38" s="53">
        <v>39</v>
      </c>
      <c r="S38" s="54">
        <f t="shared" si="4"/>
        <v>7</v>
      </c>
      <c r="T38" s="55">
        <v>1</v>
      </c>
      <c r="U38" s="56">
        <v>21</v>
      </c>
      <c r="V38" s="57">
        <f t="shared" si="5"/>
        <v>25</v>
      </c>
      <c r="W38" s="58">
        <v>1</v>
      </c>
      <c r="X38" s="59">
        <v>27</v>
      </c>
      <c r="Y38" s="60">
        <f t="shared" si="6"/>
        <v>19</v>
      </c>
      <c r="Z38" s="61">
        <v>1</v>
      </c>
      <c r="AA38" s="62">
        <v>28</v>
      </c>
      <c r="AB38" s="63">
        <f t="shared" si="7"/>
        <v>18</v>
      </c>
      <c r="AC38" s="119"/>
      <c r="AD38" s="120" t="str">
        <f t="shared" si="8"/>
        <v xml:space="preserve"> </v>
      </c>
      <c r="AE38" s="121">
        <f t="shared" si="9"/>
        <v>0</v>
      </c>
      <c r="AF38" s="39">
        <f t="shared" si="10"/>
        <v>104</v>
      </c>
      <c r="AG38" s="64">
        <f t="shared" si="11"/>
        <v>28</v>
      </c>
      <c r="AH38" s="39">
        <f t="shared" si="12"/>
        <v>104</v>
      </c>
      <c r="AI38" s="123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0">
        <v>28</v>
      </c>
      <c r="BF38" s="120"/>
    </row>
    <row r="39" spans="1:58" x14ac:dyDescent="0.2">
      <c r="A39" s="38">
        <v>29</v>
      </c>
      <c r="B39" s="142">
        <f t="shared" si="0"/>
        <v>69</v>
      </c>
      <c r="C39" s="143">
        <v>486</v>
      </c>
      <c r="D39" s="154" t="s">
        <v>303</v>
      </c>
      <c r="E39" s="156" t="s">
        <v>112</v>
      </c>
      <c r="F39" s="150" t="s">
        <v>99</v>
      </c>
      <c r="G39" s="150" t="s">
        <v>356</v>
      </c>
      <c r="H39" s="158"/>
      <c r="I39" s="160" t="str">
        <f>IF(SUMIF(AK$11:AK$97,$C39,AJ$11:AJ$97)=0," ",SUMIF(AK$11:AK$97,$C39,AJ$11:AJ$97))</f>
        <v xml:space="preserve"> </v>
      </c>
      <c r="J39" s="162">
        <f t="shared" si="1"/>
        <v>0</v>
      </c>
      <c r="K39" s="46">
        <v>1</v>
      </c>
      <c r="L39" s="47">
        <v>31</v>
      </c>
      <c r="M39" s="48">
        <f t="shared" si="2"/>
        <v>15</v>
      </c>
      <c r="N39" s="49">
        <v>1</v>
      </c>
      <c r="O39" s="50">
        <v>31</v>
      </c>
      <c r="P39" s="51">
        <f t="shared" si="3"/>
        <v>15</v>
      </c>
      <c r="Q39" s="52">
        <v>1</v>
      </c>
      <c r="R39" s="53">
        <v>33</v>
      </c>
      <c r="S39" s="54">
        <f t="shared" si="4"/>
        <v>13</v>
      </c>
      <c r="T39" s="55">
        <v>1</v>
      </c>
      <c r="U39" s="56">
        <v>20</v>
      </c>
      <c r="V39" s="57">
        <f t="shared" si="5"/>
        <v>26</v>
      </c>
      <c r="W39" s="58">
        <v>1</v>
      </c>
      <c r="X39" s="59" t="s">
        <v>0</v>
      </c>
      <c r="Y39" s="60">
        <f t="shared" si="6"/>
        <v>0</v>
      </c>
      <c r="Z39" s="61">
        <v>1</v>
      </c>
      <c r="AA39" s="62" t="str">
        <f t="shared" ref="AA39:AA69" si="13">IF(SUMIF(BC$11:BC$97,$C39,BB$11:BB$97)=0," ",SUMIF(BC$11:BC$97,$C39,BB$11:BB$97))</f>
        <v xml:space="preserve"> </v>
      </c>
      <c r="AB39" s="63">
        <f t="shared" si="7"/>
        <v>0</v>
      </c>
      <c r="AC39" s="119"/>
      <c r="AD39" s="120" t="str">
        <f t="shared" si="8"/>
        <v xml:space="preserve"> </v>
      </c>
      <c r="AE39" s="121">
        <f t="shared" si="9"/>
        <v>0</v>
      </c>
      <c r="AF39" s="39">
        <f t="shared" si="10"/>
        <v>69</v>
      </c>
      <c r="AG39" s="64">
        <f t="shared" si="11"/>
        <v>29</v>
      </c>
      <c r="AH39" s="39">
        <f t="shared" si="12"/>
        <v>69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0">
        <v>29</v>
      </c>
      <c r="BF39" s="120"/>
    </row>
    <row r="40" spans="1:58" x14ac:dyDescent="0.2">
      <c r="A40" s="38">
        <v>30</v>
      </c>
      <c r="B40" s="142">
        <f t="shared" si="0"/>
        <v>134</v>
      </c>
      <c r="C40" s="143"/>
      <c r="D40" s="144" t="s">
        <v>262</v>
      </c>
      <c r="E40" s="145" t="s">
        <v>95</v>
      </c>
      <c r="F40" s="145" t="s">
        <v>165</v>
      </c>
      <c r="G40" s="145" t="s">
        <v>356</v>
      </c>
      <c r="H40" s="146">
        <v>1</v>
      </c>
      <c r="I40" s="147">
        <v>17</v>
      </c>
      <c r="J40" s="148">
        <f t="shared" si="1"/>
        <v>29</v>
      </c>
      <c r="K40" s="46">
        <v>1</v>
      </c>
      <c r="L40" s="47">
        <v>12</v>
      </c>
      <c r="M40" s="48">
        <f t="shared" si="2"/>
        <v>34</v>
      </c>
      <c r="N40" s="49">
        <v>1</v>
      </c>
      <c r="O40" s="50">
        <v>11</v>
      </c>
      <c r="P40" s="51">
        <f t="shared" si="3"/>
        <v>35</v>
      </c>
      <c r="Q40" s="52">
        <v>1</v>
      </c>
      <c r="R40" s="53">
        <v>10</v>
      </c>
      <c r="S40" s="54">
        <f t="shared" si="4"/>
        <v>36</v>
      </c>
      <c r="T40" s="55">
        <v>1</v>
      </c>
      <c r="U40" s="56" t="str">
        <f>IF(SUMIF(AW$11:AW$97,$C40,AV$11:AV$97)=0," ",SUMIF(AW$11:AW$97,$C40,AV$11:AV$97))</f>
        <v xml:space="preserve"> </v>
      </c>
      <c r="V40" s="57">
        <f t="shared" si="5"/>
        <v>0</v>
      </c>
      <c r="W40" s="58"/>
      <c r="X40" s="59" t="s">
        <v>0</v>
      </c>
      <c r="Y40" s="60">
        <f t="shared" si="6"/>
        <v>0</v>
      </c>
      <c r="Z40" s="61"/>
      <c r="AA40" s="62" t="str">
        <f t="shared" si="13"/>
        <v xml:space="preserve"> </v>
      </c>
      <c r="AB40" s="63">
        <f t="shared" si="7"/>
        <v>0</v>
      </c>
      <c r="AC40" s="119"/>
      <c r="AD40" s="120" t="str">
        <f t="shared" si="8"/>
        <v xml:space="preserve"> </v>
      </c>
      <c r="AE40" s="121">
        <f t="shared" si="9"/>
        <v>0</v>
      </c>
      <c r="AF40" s="39">
        <f t="shared" si="10"/>
        <v>134</v>
      </c>
      <c r="AG40" s="64">
        <f t="shared" si="11"/>
        <v>30</v>
      </c>
      <c r="AH40" s="39">
        <f t="shared" si="12"/>
        <v>134</v>
      </c>
      <c r="AI40" s="124"/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0">
        <v>30</v>
      </c>
      <c r="BF40" s="120"/>
    </row>
    <row r="41" spans="1:58" x14ac:dyDescent="0.2">
      <c r="A41" s="38">
        <v>31</v>
      </c>
      <c r="B41" s="142">
        <f t="shared" si="0"/>
        <v>133</v>
      </c>
      <c r="C41" s="143"/>
      <c r="D41" s="144" t="s">
        <v>270</v>
      </c>
      <c r="E41" s="145" t="s">
        <v>95</v>
      </c>
      <c r="F41" s="145" t="s">
        <v>148</v>
      </c>
      <c r="G41" s="145" t="s">
        <v>97</v>
      </c>
      <c r="H41" s="146">
        <v>1</v>
      </c>
      <c r="I41" s="147">
        <v>26</v>
      </c>
      <c r="J41" s="148">
        <f t="shared" si="1"/>
        <v>20</v>
      </c>
      <c r="K41" s="46">
        <v>1</v>
      </c>
      <c r="L41" s="47">
        <v>19</v>
      </c>
      <c r="M41" s="48">
        <f t="shared" si="2"/>
        <v>27</v>
      </c>
      <c r="N41" s="49"/>
      <c r="O41" s="50" t="str">
        <f>IF(SUMIF(AQ$11:AQ$97,$C41,AP$11:AP$97)=0," ",SUMIF(AQ$11:AQ$97,$C41,AP$11:AP$97))</f>
        <v xml:space="preserve"> </v>
      </c>
      <c r="P41" s="51">
        <f t="shared" si="3"/>
        <v>0</v>
      </c>
      <c r="Q41" s="52">
        <v>1</v>
      </c>
      <c r="R41" s="53">
        <v>22</v>
      </c>
      <c r="S41" s="54">
        <f t="shared" si="4"/>
        <v>24</v>
      </c>
      <c r="T41" s="55">
        <v>1</v>
      </c>
      <c r="U41" s="56">
        <v>15</v>
      </c>
      <c r="V41" s="57">
        <f t="shared" si="5"/>
        <v>31</v>
      </c>
      <c r="W41" s="58">
        <v>1</v>
      </c>
      <c r="X41" s="59">
        <v>15</v>
      </c>
      <c r="Y41" s="60">
        <f t="shared" si="6"/>
        <v>31</v>
      </c>
      <c r="Z41" s="61"/>
      <c r="AA41" s="62" t="str">
        <f t="shared" si="13"/>
        <v xml:space="preserve"> </v>
      </c>
      <c r="AB41" s="63">
        <f t="shared" si="7"/>
        <v>0</v>
      </c>
      <c r="AC41" s="119"/>
      <c r="AD41" s="120" t="str">
        <f t="shared" si="8"/>
        <v xml:space="preserve"> </v>
      </c>
      <c r="AE41" s="121">
        <f t="shared" si="9"/>
        <v>0</v>
      </c>
      <c r="AF41" s="39">
        <f t="shared" si="10"/>
        <v>133</v>
      </c>
      <c r="AG41" s="64">
        <f t="shared" si="11"/>
        <v>31</v>
      </c>
      <c r="AH41" s="39">
        <f t="shared" si="12"/>
        <v>133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0">
        <v>31</v>
      </c>
      <c r="BF41" s="120"/>
    </row>
    <row r="42" spans="1:58" x14ac:dyDescent="0.2">
      <c r="A42" s="38">
        <v>32</v>
      </c>
      <c r="B42" s="142">
        <f t="shared" si="0"/>
        <v>125</v>
      </c>
      <c r="C42" s="143"/>
      <c r="D42" s="144" t="s">
        <v>271</v>
      </c>
      <c r="E42" s="145" t="s">
        <v>95</v>
      </c>
      <c r="F42" s="145" t="s">
        <v>165</v>
      </c>
      <c r="G42" s="145" t="s">
        <v>356</v>
      </c>
      <c r="H42" s="146">
        <v>1</v>
      </c>
      <c r="I42" s="147">
        <v>27</v>
      </c>
      <c r="J42" s="148">
        <f t="shared" si="1"/>
        <v>19</v>
      </c>
      <c r="K42" s="46">
        <v>1</v>
      </c>
      <c r="L42" s="47">
        <v>21</v>
      </c>
      <c r="M42" s="48">
        <f t="shared" si="2"/>
        <v>25</v>
      </c>
      <c r="N42" s="49">
        <v>1</v>
      </c>
      <c r="O42" s="50">
        <v>19</v>
      </c>
      <c r="P42" s="51">
        <f t="shared" si="3"/>
        <v>27</v>
      </c>
      <c r="Q42" s="52">
        <v>1</v>
      </c>
      <c r="R42" s="53">
        <v>19</v>
      </c>
      <c r="S42" s="54">
        <f t="shared" si="4"/>
        <v>27</v>
      </c>
      <c r="T42" s="55"/>
      <c r="U42" s="56" t="str">
        <f>IF(SUMIF(AW$11:AW$97,$C42,AV$11:AV$97)=0," ",SUMIF(AW$11:AW$97,$C42,AV$11:AV$97))</f>
        <v xml:space="preserve"> </v>
      </c>
      <c r="V42" s="57">
        <f t="shared" si="5"/>
        <v>0</v>
      </c>
      <c r="W42" s="58">
        <v>1</v>
      </c>
      <c r="X42" s="59">
        <v>19</v>
      </c>
      <c r="Y42" s="60">
        <f t="shared" si="6"/>
        <v>27</v>
      </c>
      <c r="Z42" s="61"/>
      <c r="AA42" s="62" t="str">
        <f t="shared" si="13"/>
        <v xml:space="preserve"> </v>
      </c>
      <c r="AB42" s="63">
        <f t="shared" si="7"/>
        <v>0</v>
      </c>
      <c r="AC42" s="119"/>
      <c r="AD42" s="120" t="str">
        <f t="shared" si="8"/>
        <v xml:space="preserve"> </v>
      </c>
      <c r="AE42" s="121">
        <f t="shared" si="9"/>
        <v>0</v>
      </c>
      <c r="AF42" s="39">
        <f t="shared" si="10"/>
        <v>125</v>
      </c>
      <c r="AG42" s="64">
        <f t="shared" si="11"/>
        <v>32</v>
      </c>
      <c r="AH42" s="39">
        <f t="shared" si="12"/>
        <v>125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0">
        <v>32</v>
      </c>
      <c r="BF42" s="120"/>
    </row>
    <row r="43" spans="1:58" x14ac:dyDescent="0.2">
      <c r="A43" s="38">
        <v>33</v>
      </c>
      <c r="B43" s="142">
        <f t="shared" ref="B43:B69" si="14">AF43</f>
        <v>105</v>
      </c>
      <c r="C43" s="143"/>
      <c r="D43" s="144" t="s">
        <v>258</v>
      </c>
      <c r="E43" s="145" t="s">
        <v>95</v>
      </c>
      <c r="F43" s="145" t="s">
        <v>259</v>
      </c>
      <c r="G43" s="145" t="s">
        <v>102</v>
      </c>
      <c r="H43" s="146">
        <v>1</v>
      </c>
      <c r="I43" s="147">
        <v>14</v>
      </c>
      <c r="J43" s="148">
        <f t="shared" ref="J43:J74" si="15">IF(I43=" ",0,IF(I43=1,50,IF(I43=2,48,IF(I43=3,46,IF(I43=4,44,IF(I43=5,42,IF(AND(I43&gt;5,I43&lt;45),46-I43,2)))))))</f>
        <v>32</v>
      </c>
      <c r="K43" s="46">
        <v>1</v>
      </c>
      <c r="L43" s="47">
        <v>7</v>
      </c>
      <c r="M43" s="48">
        <f t="shared" ref="M43:M74" si="16">IF(L43=" ",0,IF(L43=1,50,IF(L43=2,48,IF(L43=3,46,IF(L43=4,44,IF(L43=5,42,IF(AND(L43&gt;5,L43&lt;45),46-L43,2)))))))</f>
        <v>39</v>
      </c>
      <c r="N43" s="49"/>
      <c r="O43" s="50" t="str">
        <f>IF(SUMIF(AQ$11:AQ$97,$C43,AP$11:AP$97)=0," ",SUMIF(AQ$11:AQ$97,$C43,AP$11:AP$97))</f>
        <v xml:space="preserve"> </v>
      </c>
      <c r="P43" s="51">
        <f t="shared" ref="P43:P74" si="17">IF(O43=" ",0,IF(O43=1,50,IF(O43=2,48,IF(O43=3,46,IF(O43=4,44,IF(O43=5,42,IF(AND(O43&gt;5,O43&lt;45),46-O43,2)))))))</f>
        <v>0</v>
      </c>
      <c r="Q43" s="52">
        <v>1</v>
      </c>
      <c r="R43" s="53">
        <v>12</v>
      </c>
      <c r="S43" s="54">
        <f t="shared" ref="S43:S74" si="18">IF(R43=" ",0,IF(R43=1,50,IF(R43=2,48,IF(R43=3,46,IF(R43=4,44,IF(R43=5,42,IF(AND(R43&gt;5,R43&lt;45),46-R43,2)))))))</f>
        <v>34</v>
      </c>
      <c r="T43" s="55"/>
      <c r="U43" s="56" t="str">
        <f>IF(SUMIF(AW$11:AW$97,$C43,AV$11:AV$97)=0," ",SUMIF(AW$11:AW$97,$C43,AV$11:AV$97))</f>
        <v xml:space="preserve"> </v>
      </c>
      <c r="V43" s="57">
        <f t="shared" ref="V43:V74" si="19">IF(U43=" ",0,IF(U43=1,50,IF(U43=2,48,IF(U43=3,46,IF(U43=4,44,IF(U43=5,42,IF(AND(U43&gt;5,U43&lt;45),46-U43,2)))))))</f>
        <v>0</v>
      </c>
      <c r="W43" s="58"/>
      <c r="X43" s="59" t="s">
        <v>0</v>
      </c>
      <c r="Y43" s="60">
        <f t="shared" ref="Y43:Y74" si="20">IF(X43=" ",0,IF(X43=1,50,IF(X43=2,48,IF(X43=3,46,IF(X43=4,44,IF(X43=5,42,IF(AND(X43&gt;5,X43&lt;45),46-X43,2)))))))</f>
        <v>0</v>
      </c>
      <c r="Z43" s="61"/>
      <c r="AA43" s="62" t="str">
        <f t="shared" si="13"/>
        <v xml:space="preserve"> </v>
      </c>
      <c r="AB43" s="63">
        <f t="shared" ref="AB43:AB74" si="21">IF(AA43=" ",0,IF(AA43=1,50,IF(AA43=2,48,IF(AA43=3,46,IF(AA43=4,44,IF(AA43=5,42,IF(AND(AA43&gt;5,AA43&lt;45),46-AA43,2)))))))</f>
        <v>0</v>
      </c>
      <c r="AC43" s="119"/>
      <c r="AD43" s="120" t="str">
        <f t="shared" ref="AD43:AD69" si="22">IF(SUMIF(BF$11:BF$97,$C43,BE$11:BE$97)=0," ",SUMIF(BF$11:BF$97,$C43,BE$11:BE$97))</f>
        <v xml:space="preserve"> </v>
      </c>
      <c r="AE43" s="121">
        <f t="shared" ref="AE43:AE74" si="23">IF(AD43=" ",0,IF(AD43=1,50,IF(AD43=2,48,IF(AD43=3,46,IF(AD43=4,44,IF(AD43=5,42,IF(AND(AD43&gt;5,AD43&lt;45),46-AD43,2)))))))</f>
        <v>0</v>
      </c>
      <c r="AF43" s="39">
        <f t="shared" ref="AF43:AF74" si="24">J43+M43+P43+S43+V43+Y43+AB43+AE43</f>
        <v>105</v>
      </c>
      <c r="AG43" s="64">
        <f t="shared" ref="AG43:AG69" si="25">A43</f>
        <v>33</v>
      </c>
      <c r="AH43" s="39">
        <f t="shared" ref="AH43:AH69" si="26">AF43-MIN(J43,M43,P43,S43,V43,Y43,AB43,AE43)</f>
        <v>105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0">
        <v>33</v>
      </c>
      <c r="BF43" s="120"/>
    </row>
    <row r="44" spans="1:58" x14ac:dyDescent="0.2">
      <c r="A44" s="38">
        <v>34</v>
      </c>
      <c r="B44" s="142">
        <f t="shared" si="14"/>
        <v>98</v>
      </c>
      <c r="C44" s="143"/>
      <c r="D44" s="149" t="s">
        <v>272</v>
      </c>
      <c r="E44" s="150" t="s">
        <v>112</v>
      </c>
      <c r="F44" s="150" t="s">
        <v>273</v>
      </c>
      <c r="G44" s="150" t="s">
        <v>356</v>
      </c>
      <c r="H44" s="146">
        <v>1</v>
      </c>
      <c r="I44" s="147">
        <v>28</v>
      </c>
      <c r="J44" s="148">
        <f t="shared" si="15"/>
        <v>18</v>
      </c>
      <c r="K44" s="46">
        <v>1</v>
      </c>
      <c r="L44" s="47">
        <v>27</v>
      </c>
      <c r="M44" s="48">
        <f t="shared" si="16"/>
        <v>19</v>
      </c>
      <c r="N44" s="49">
        <v>1</v>
      </c>
      <c r="O44" s="50">
        <v>28</v>
      </c>
      <c r="P44" s="51">
        <f t="shared" si="17"/>
        <v>18</v>
      </c>
      <c r="Q44" s="52">
        <v>1</v>
      </c>
      <c r="R44" s="53">
        <v>28</v>
      </c>
      <c r="S44" s="54">
        <f t="shared" si="18"/>
        <v>18</v>
      </c>
      <c r="T44" s="55"/>
      <c r="U44" s="56" t="str">
        <f>IF(SUMIF(AW$11:AW$97,$C44,AV$11:AV$97)=0," ",SUMIF(AW$11:AW$97,$C44,AV$11:AV$97))</f>
        <v xml:space="preserve"> </v>
      </c>
      <c r="V44" s="57">
        <f t="shared" si="19"/>
        <v>0</v>
      </c>
      <c r="W44" s="58">
        <v>1</v>
      </c>
      <c r="X44" s="59">
        <v>21</v>
      </c>
      <c r="Y44" s="60">
        <f t="shared" si="20"/>
        <v>25</v>
      </c>
      <c r="Z44" s="61"/>
      <c r="AA44" s="62" t="str">
        <f t="shared" si="13"/>
        <v xml:space="preserve"> </v>
      </c>
      <c r="AB44" s="63">
        <f t="shared" si="21"/>
        <v>0</v>
      </c>
      <c r="AC44" s="119"/>
      <c r="AD44" s="120" t="str">
        <f t="shared" si="22"/>
        <v xml:space="preserve"> </v>
      </c>
      <c r="AE44" s="121">
        <f t="shared" si="23"/>
        <v>0</v>
      </c>
      <c r="AF44" s="39">
        <f t="shared" si="24"/>
        <v>98</v>
      </c>
      <c r="AG44" s="64">
        <f t="shared" si="25"/>
        <v>34</v>
      </c>
      <c r="AH44" s="39">
        <f t="shared" si="26"/>
        <v>98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0">
        <v>34</v>
      </c>
      <c r="BF44" s="120"/>
    </row>
    <row r="45" spans="1:58" x14ac:dyDescent="0.2">
      <c r="A45" s="38">
        <v>35</v>
      </c>
      <c r="B45" s="142">
        <f t="shared" si="14"/>
        <v>97</v>
      </c>
      <c r="C45" s="143"/>
      <c r="D45" s="144" t="s">
        <v>260</v>
      </c>
      <c r="E45" s="145" t="s">
        <v>95</v>
      </c>
      <c r="F45" s="145" t="s">
        <v>143</v>
      </c>
      <c r="G45" s="145" t="s">
        <v>97</v>
      </c>
      <c r="H45" s="146">
        <v>1</v>
      </c>
      <c r="I45" s="147">
        <v>15</v>
      </c>
      <c r="J45" s="148">
        <f t="shared" si="15"/>
        <v>31</v>
      </c>
      <c r="K45" s="46"/>
      <c r="L45" s="47" t="str">
        <f>IF(SUMIF(AN$11:AN$97,$C45,AM$11:AM$97)=0," ",SUMIF(AN$11:AN$97,$C45,AM$11:AM$97))</f>
        <v xml:space="preserve"> </v>
      </c>
      <c r="M45" s="48">
        <f t="shared" si="16"/>
        <v>0</v>
      </c>
      <c r="N45" s="49">
        <v>1</v>
      </c>
      <c r="O45" s="50">
        <v>13</v>
      </c>
      <c r="P45" s="51">
        <f t="shared" si="17"/>
        <v>33</v>
      </c>
      <c r="Q45" s="52"/>
      <c r="R45" s="53" t="s">
        <v>0</v>
      </c>
      <c r="S45" s="54">
        <f t="shared" si="18"/>
        <v>0</v>
      </c>
      <c r="T45" s="55">
        <v>1</v>
      </c>
      <c r="U45" s="56">
        <v>13</v>
      </c>
      <c r="V45" s="57">
        <f t="shared" si="19"/>
        <v>33</v>
      </c>
      <c r="W45" s="58"/>
      <c r="X45" s="59" t="s">
        <v>0</v>
      </c>
      <c r="Y45" s="60">
        <f t="shared" si="20"/>
        <v>0</v>
      </c>
      <c r="Z45" s="61"/>
      <c r="AA45" s="62" t="str">
        <f t="shared" si="13"/>
        <v xml:space="preserve"> </v>
      </c>
      <c r="AB45" s="63">
        <f t="shared" si="21"/>
        <v>0</v>
      </c>
      <c r="AC45" s="119"/>
      <c r="AD45" s="120" t="str">
        <f t="shared" si="22"/>
        <v xml:space="preserve"> </v>
      </c>
      <c r="AE45" s="121">
        <f t="shared" si="23"/>
        <v>0</v>
      </c>
      <c r="AF45" s="39">
        <f t="shared" si="24"/>
        <v>97</v>
      </c>
      <c r="AG45" s="64">
        <f t="shared" si="25"/>
        <v>35</v>
      </c>
      <c r="AH45" s="39">
        <f t="shared" si="26"/>
        <v>97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0">
        <v>35</v>
      </c>
      <c r="BF45" s="120"/>
    </row>
    <row r="46" spans="1:58" x14ac:dyDescent="0.2">
      <c r="A46" s="38">
        <v>36</v>
      </c>
      <c r="B46" s="142">
        <f t="shared" si="14"/>
        <v>86</v>
      </c>
      <c r="C46" s="143"/>
      <c r="D46" s="165" t="s">
        <v>355</v>
      </c>
      <c r="E46" s="167" t="s">
        <v>95</v>
      </c>
      <c r="F46" s="145" t="s">
        <v>201</v>
      </c>
      <c r="G46" s="167" t="s">
        <v>356</v>
      </c>
      <c r="H46" s="158"/>
      <c r="I46" s="160" t="str">
        <f>IF(SUMIF(AK$11:AK$97,$C46,AJ$11:AJ$97)=0," ",SUMIF(AK$11:AK$97,$C46,AJ$11:AJ$97))</f>
        <v xml:space="preserve"> </v>
      </c>
      <c r="J46" s="162">
        <f t="shared" si="15"/>
        <v>0</v>
      </c>
      <c r="K46" s="46"/>
      <c r="L46" s="47" t="str">
        <f>IF(SUMIF(AN$11:AN$97,$C46,AM$11:AM$97)=0," ",SUMIF(AN$11:AN$97,$C46,AM$11:AM$97))</f>
        <v xml:space="preserve"> </v>
      </c>
      <c r="M46" s="48">
        <f t="shared" si="16"/>
        <v>0</v>
      </c>
      <c r="N46" s="49">
        <v>1</v>
      </c>
      <c r="O46" s="50">
        <v>24</v>
      </c>
      <c r="P46" s="51">
        <f t="shared" si="17"/>
        <v>22</v>
      </c>
      <c r="Q46" s="52">
        <v>1</v>
      </c>
      <c r="R46" s="53">
        <v>32</v>
      </c>
      <c r="S46" s="54">
        <f t="shared" si="18"/>
        <v>14</v>
      </c>
      <c r="T46" s="55">
        <v>1</v>
      </c>
      <c r="U46" s="56">
        <v>18</v>
      </c>
      <c r="V46" s="57">
        <f t="shared" si="19"/>
        <v>28</v>
      </c>
      <c r="W46" s="58">
        <v>1</v>
      </c>
      <c r="X46" s="59">
        <v>24</v>
      </c>
      <c r="Y46" s="60">
        <f t="shared" si="20"/>
        <v>22</v>
      </c>
      <c r="Z46" s="61"/>
      <c r="AA46" s="62" t="str">
        <f t="shared" si="13"/>
        <v xml:space="preserve"> </v>
      </c>
      <c r="AB46" s="63">
        <f t="shared" si="21"/>
        <v>0</v>
      </c>
      <c r="AC46" s="119"/>
      <c r="AD46" s="120" t="str">
        <f t="shared" si="22"/>
        <v xml:space="preserve"> </v>
      </c>
      <c r="AE46" s="121">
        <f t="shared" si="23"/>
        <v>0</v>
      </c>
      <c r="AF46" s="39">
        <f t="shared" si="24"/>
        <v>86</v>
      </c>
      <c r="AG46" s="64">
        <f t="shared" si="25"/>
        <v>36</v>
      </c>
      <c r="AH46" s="39">
        <f t="shared" si="26"/>
        <v>86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0">
        <v>36</v>
      </c>
      <c r="BF46" s="120"/>
    </row>
    <row r="47" spans="1:58" x14ac:dyDescent="0.2">
      <c r="A47" s="38">
        <v>37</v>
      </c>
      <c r="B47" s="142">
        <f t="shared" si="14"/>
        <v>75</v>
      </c>
      <c r="C47" s="143"/>
      <c r="D47" s="165" t="s">
        <v>300</v>
      </c>
      <c r="E47" s="167" t="s">
        <v>95</v>
      </c>
      <c r="F47" s="167" t="s">
        <v>165</v>
      </c>
      <c r="G47" s="167" t="s">
        <v>356</v>
      </c>
      <c r="H47" s="158"/>
      <c r="I47" s="160" t="str">
        <f>IF(SUMIF(AK$11:AK$97,$C47,AJ$11:AJ$97)=0," ",SUMIF(AK$11:AK$97,$C47,AJ$11:AJ$97))</f>
        <v xml:space="preserve"> </v>
      </c>
      <c r="J47" s="162">
        <f t="shared" si="15"/>
        <v>0</v>
      </c>
      <c r="K47" s="46">
        <v>1</v>
      </c>
      <c r="L47" s="47">
        <v>26</v>
      </c>
      <c r="M47" s="48">
        <f t="shared" si="16"/>
        <v>20</v>
      </c>
      <c r="N47" s="49">
        <v>1</v>
      </c>
      <c r="O47" s="50">
        <v>29</v>
      </c>
      <c r="P47" s="51">
        <f t="shared" si="17"/>
        <v>17</v>
      </c>
      <c r="Q47" s="52">
        <v>1</v>
      </c>
      <c r="R47" s="53">
        <v>29</v>
      </c>
      <c r="S47" s="54">
        <f t="shared" si="18"/>
        <v>17</v>
      </c>
      <c r="T47" s="55"/>
      <c r="U47" s="56" t="str">
        <f>IF(SUMIF(AW$11:AW$97,$C47,AV$11:AV$97)=0," ",SUMIF(AW$11:AW$97,$C47,AV$11:AV$97))</f>
        <v xml:space="preserve"> </v>
      </c>
      <c r="V47" s="57">
        <f t="shared" si="19"/>
        <v>0</v>
      </c>
      <c r="W47" s="58">
        <v>1</v>
      </c>
      <c r="X47" s="59">
        <v>25</v>
      </c>
      <c r="Y47" s="60">
        <f t="shared" si="20"/>
        <v>21</v>
      </c>
      <c r="Z47" s="61"/>
      <c r="AA47" s="62" t="str">
        <f t="shared" si="13"/>
        <v xml:space="preserve"> </v>
      </c>
      <c r="AB47" s="63">
        <f t="shared" si="21"/>
        <v>0</v>
      </c>
      <c r="AC47" s="119"/>
      <c r="AD47" s="120" t="str">
        <f t="shared" si="22"/>
        <v xml:space="preserve"> </v>
      </c>
      <c r="AE47" s="121">
        <f t="shared" si="23"/>
        <v>0</v>
      </c>
      <c r="AF47" s="39">
        <f t="shared" si="24"/>
        <v>75</v>
      </c>
      <c r="AG47" s="64">
        <f t="shared" si="25"/>
        <v>37</v>
      </c>
      <c r="AH47" s="39">
        <f t="shared" si="26"/>
        <v>75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0">
        <v>37</v>
      </c>
      <c r="BF47" s="120"/>
    </row>
    <row r="48" spans="1:58" x14ac:dyDescent="0.2">
      <c r="A48" s="38">
        <v>38</v>
      </c>
      <c r="B48" s="39">
        <f t="shared" si="14"/>
        <v>70</v>
      </c>
      <c r="C48" s="40"/>
      <c r="D48" s="155" t="s">
        <v>268</v>
      </c>
      <c r="E48" s="157" t="s">
        <v>95</v>
      </c>
      <c r="F48" s="157" t="s">
        <v>155</v>
      </c>
      <c r="G48" s="157" t="s">
        <v>97</v>
      </c>
      <c r="H48" s="159">
        <v>1</v>
      </c>
      <c r="I48" s="161">
        <v>24</v>
      </c>
      <c r="J48" s="163">
        <f t="shared" si="15"/>
        <v>22</v>
      </c>
      <c r="K48" s="46"/>
      <c r="L48" s="47" t="str">
        <f>IF(SUMIF(AN$11:AN$97,$C48,AM$11:AM$97)=0," ",SUMIF(AN$11:AN$97,$C48,AM$11:AM$97))</f>
        <v xml:space="preserve"> </v>
      </c>
      <c r="M48" s="48">
        <f t="shared" si="16"/>
        <v>0</v>
      </c>
      <c r="N48" s="49"/>
      <c r="O48" s="50" t="str">
        <f>IF(SUMIF(AQ$11:AQ$97,$C48,AP$11:AP$97)=0," ",SUMIF(AQ$11:AQ$97,$C48,AP$11:AP$97))</f>
        <v xml:space="preserve"> </v>
      </c>
      <c r="P48" s="51">
        <f t="shared" si="17"/>
        <v>0</v>
      </c>
      <c r="Q48" s="52">
        <v>1</v>
      </c>
      <c r="R48" s="53">
        <v>27</v>
      </c>
      <c r="S48" s="54">
        <f t="shared" si="18"/>
        <v>19</v>
      </c>
      <c r="T48" s="55">
        <v>1</v>
      </c>
      <c r="U48" s="56">
        <v>17</v>
      </c>
      <c r="V48" s="57">
        <f t="shared" si="19"/>
        <v>29</v>
      </c>
      <c r="W48" s="58"/>
      <c r="X48" s="59" t="s">
        <v>0</v>
      </c>
      <c r="Y48" s="60">
        <f t="shared" si="20"/>
        <v>0</v>
      </c>
      <c r="Z48" s="61"/>
      <c r="AA48" s="62" t="str">
        <f t="shared" si="13"/>
        <v xml:space="preserve"> </v>
      </c>
      <c r="AB48" s="63">
        <f t="shared" si="21"/>
        <v>0</v>
      </c>
      <c r="AC48" s="119"/>
      <c r="AD48" s="120" t="str">
        <f t="shared" si="22"/>
        <v xml:space="preserve"> </v>
      </c>
      <c r="AE48" s="121">
        <f t="shared" si="23"/>
        <v>0</v>
      </c>
      <c r="AF48" s="39">
        <f t="shared" si="24"/>
        <v>70</v>
      </c>
      <c r="AG48" s="64">
        <f t="shared" si="25"/>
        <v>38</v>
      </c>
      <c r="AH48" s="39">
        <f t="shared" si="26"/>
        <v>70</v>
      </c>
      <c r="AI48" s="124"/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0">
        <v>38</v>
      </c>
      <c r="BF48" s="120"/>
    </row>
    <row r="49" spans="1:58" x14ac:dyDescent="0.2">
      <c r="A49" s="38">
        <v>39</v>
      </c>
      <c r="B49" s="39">
        <f t="shared" si="14"/>
        <v>65</v>
      </c>
      <c r="C49" s="40"/>
      <c r="D49" s="41" t="s">
        <v>314</v>
      </c>
      <c r="E49" s="42" t="s">
        <v>95</v>
      </c>
      <c r="F49" s="190" t="s">
        <v>317</v>
      </c>
      <c r="G49" s="42" t="s">
        <v>318</v>
      </c>
      <c r="H49" s="43"/>
      <c r="I49" s="44" t="str">
        <f>IF(SUMIF(AK$11:AK$97,$C49,AJ$11:AJ$97)=0," ",SUMIF(AK$11:AK$97,$C49,AJ$11:AJ$97))</f>
        <v xml:space="preserve"> </v>
      </c>
      <c r="J49" s="45">
        <f t="shared" si="15"/>
        <v>0</v>
      </c>
      <c r="K49" s="46"/>
      <c r="L49" s="47" t="str">
        <f>IF(SUMIF(AN$11:AN$97,$C49,AM$11:AM$97)=0," ",SUMIF(AN$11:AN$97,$C49,AM$11:AM$97))</f>
        <v xml:space="preserve"> </v>
      </c>
      <c r="M49" s="48">
        <f t="shared" si="16"/>
        <v>0</v>
      </c>
      <c r="N49" s="49">
        <v>1</v>
      </c>
      <c r="O49" s="50">
        <v>14</v>
      </c>
      <c r="P49" s="51">
        <f t="shared" si="17"/>
        <v>32</v>
      </c>
      <c r="Q49" s="52">
        <v>1</v>
      </c>
      <c r="R49" s="53">
        <v>13</v>
      </c>
      <c r="S49" s="54">
        <f t="shared" si="18"/>
        <v>33</v>
      </c>
      <c r="T49" s="55"/>
      <c r="U49" s="56" t="str">
        <f t="shared" ref="U49:U61" si="27">IF(SUMIF(AW$11:AW$97,$C49,AV$11:AV$97)=0," ",SUMIF(AW$11:AW$97,$C49,AV$11:AV$97))</f>
        <v xml:space="preserve"> </v>
      </c>
      <c r="V49" s="57">
        <f t="shared" si="19"/>
        <v>0</v>
      </c>
      <c r="W49" s="58"/>
      <c r="X49" s="59" t="s">
        <v>0</v>
      </c>
      <c r="Y49" s="60">
        <f t="shared" si="20"/>
        <v>0</v>
      </c>
      <c r="Z49" s="61"/>
      <c r="AA49" s="62" t="str">
        <f t="shared" si="13"/>
        <v xml:space="preserve"> </v>
      </c>
      <c r="AB49" s="63">
        <f t="shared" si="21"/>
        <v>0</v>
      </c>
      <c r="AC49" s="119"/>
      <c r="AD49" s="120" t="str">
        <f t="shared" si="22"/>
        <v xml:space="preserve"> </v>
      </c>
      <c r="AE49" s="121">
        <f t="shared" si="23"/>
        <v>0</v>
      </c>
      <c r="AF49" s="39">
        <f t="shared" si="24"/>
        <v>65</v>
      </c>
      <c r="AG49" s="64">
        <f t="shared" si="25"/>
        <v>39</v>
      </c>
      <c r="AH49" s="39">
        <f t="shared" si="26"/>
        <v>65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0">
        <v>39</v>
      </c>
      <c r="BF49" s="120"/>
    </row>
    <row r="50" spans="1:58" x14ac:dyDescent="0.2">
      <c r="A50" s="38">
        <v>40</v>
      </c>
      <c r="B50" s="39">
        <f t="shared" si="14"/>
        <v>46</v>
      </c>
      <c r="C50" s="40"/>
      <c r="D50" s="155" t="s">
        <v>275</v>
      </c>
      <c r="E50" s="157" t="s">
        <v>95</v>
      </c>
      <c r="F50" s="157" t="s">
        <v>165</v>
      </c>
      <c r="G50" s="157" t="s">
        <v>356</v>
      </c>
      <c r="H50" s="159">
        <v>1</v>
      </c>
      <c r="I50" s="161">
        <v>30</v>
      </c>
      <c r="J50" s="163">
        <f t="shared" si="15"/>
        <v>16</v>
      </c>
      <c r="K50" s="46">
        <v>1</v>
      </c>
      <c r="L50" s="47">
        <v>24</v>
      </c>
      <c r="M50" s="48">
        <f t="shared" si="16"/>
        <v>22</v>
      </c>
      <c r="N50" s="49"/>
      <c r="O50" s="50" t="str">
        <f>IF(SUMIF(AQ$11:AQ$97,$C50,AP$11:AP$97)=0," ",SUMIF(AQ$11:AQ$97,$C50,AP$11:AP$97))</f>
        <v xml:space="preserve"> </v>
      </c>
      <c r="P50" s="51">
        <f t="shared" si="17"/>
        <v>0</v>
      </c>
      <c r="Q50" s="52">
        <v>1</v>
      </c>
      <c r="R50" s="53">
        <v>38</v>
      </c>
      <c r="S50" s="54">
        <f t="shared" si="18"/>
        <v>8</v>
      </c>
      <c r="T50" s="55"/>
      <c r="U50" s="56" t="str">
        <f t="shared" si="27"/>
        <v xml:space="preserve"> </v>
      </c>
      <c r="V50" s="57">
        <f t="shared" si="19"/>
        <v>0</v>
      </c>
      <c r="W50" s="58"/>
      <c r="X50" s="59" t="s">
        <v>0</v>
      </c>
      <c r="Y50" s="60">
        <f t="shared" si="20"/>
        <v>0</v>
      </c>
      <c r="Z50" s="61"/>
      <c r="AA50" s="62" t="str">
        <f t="shared" si="13"/>
        <v xml:space="preserve"> </v>
      </c>
      <c r="AB50" s="63">
        <f t="shared" si="21"/>
        <v>0</v>
      </c>
      <c r="AC50" s="119"/>
      <c r="AD50" s="120" t="str">
        <f t="shared" si="22"/>
        <v xml:space="preserve"> </v>
      </c>
      <c r="AE50" s="121">
        <f t="shared" si="23"/>
        <v>0</v>
      </c>
      <c r="AF50" s="39">
        <f t="shared" si="24"/>
        <v>46</v>
      </c>
      <c r="AG50" s="64">
        <f t="shared" si="25"/>
        <v>40</v>
      </c>
      <c r="AH50" s="39">
        <f t="shared" si="26"/>
        <v>46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0">
        <v>40</v>
      </c>
      <c r="BF50" s="120"/>
    </row>
    <row r="51" spans="1:58" x14ac:dyDescent="0.2">
      <c r="A51" s="38">
        <v>41</v>
      </c>
      <c r="B51" s="39">
        <f t="shared" si="14"/>
        <v>46</v>
      </c>
      <c r="C51" s="40"/>
      <c r="D51" s="155" t="s">
        <v>247</v>
      </c>
      <c r="E51" s="157" t="s">
        <v>95</v>
      </c>
      <c r="F51" s="157" t="s">
        <v>101</v>
      </c>
      <c r="G51" s="157" t="s">
        <v>102</v>
      </c>
      <c r="H51" s="159">
        <v>1</v>
      </c>
      <c r="I51" s="161">
        <v>3</v>
      </c>
      <c r="J51" s="163">
        <f t="shared" si="15"/>
        <v>46</v>
      </c>
      <c r="K51" s="46"/>
      <c r="L51" s="47" t="str">
        <f>IF(SUMIF(AN$11:AN$97,$C51,AM$11:AM$97)=0," ",SUMIF(AN$11:AN$97,$C51,AM$11:AM$97))</f>
        <v xml:space="preserve"> </v>
      </c>
      <c r="M51" s="48">
        <f t="shared" si="16"/>
        <v>0</v>
      </c>
      <c r="N51" s="49"/>
      <c r="O51" s="50" t="str">
        <f>IF(SUMIF(AQ$11:AQ$97,$C51,AP$11:AP$97)=0," ",SUMIF(AQ$11:AQ$97,$C51,AP$11:AP$97))</f>
        <v xml:space="preserve"> </v>
      </c>
      <c r="P51" s="51">
        <f t="shared" si="17"/>
        <v>0</v>
      </c>
      <c r="Q51" s="52"/>
      <c r="R51" s="53" t="s">
        <v>0</v>
      </c>
      <c r="S51" s="54">
        <f t="shared" si="18"/>
        <v>0</v>
      </c>
      <c r="T51" s="55"/>
      <c r="U51" s="56" t="str">
        <f t="shared" si="27"/>
        <v xml:space="preserve"> </v>
      </c>
      <c r="V51" s="57">
        <f t="shared" si="19"/>
        <v>0</v>
      </c>
      <c r="W51" s="58"/>
      <c r="X51" s="59" t="str">
        <f t="shared" ref="X51:X69" si="28">IF(SUMIF(AZ$11:AZ$97,$C51,AY$11:AY$97)=0," ",SUMIF(AZ$11:AZ$97,$C51,AY$11:AY$97))</f>
        <v xml:space="preserve"> </v>
      </c>
      <c r="Y51" s="60">
        <f t="shared" si="20"/>
        <v>0</v>
      </c>
      <c r="Z51" s="61"/>
      <c r="AA51" s="62" t="str">
        <f t="shared" si="13"/>
        <v xml:space="preserve"> </v>
      </c>
      <c r="AB51" s="63">
        <f t="shared" si="21"/>
        <v>0</v>
      </c>
      <c r="AC51" s="119"/>
      <c r="AD51" s="120" t="str">
        <f t="shared" si="22"/>
        <v xml:space="preserve"> </v>
      </c>
      <c r="AE51" s="121">
        <f t="shared" si="23"/>
        <v>0</v>
      </c>
      <c r="AF51" s="39">
        <f t="shared" si="24"/>
        <v>46</v>
      </c>
      <c r="AG51" s="64">
        <f t="shared" si="25"/>
        <v>41</v>
      </c>
      <c r="AH51" s="39">
        <f t="shared" si="26"/>
        <v>46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0">
        <v>41</v>
      </c>
      <c r="BF51" s="120"/>
    </row>
    <row r="52" spans="1:58" x14ac:dyDescent="0.2">
      <c r="A52" s="38">
        <v>42</v>
      </c>
      <c r="B52" s="39">
        <f t="shared" si="14"/>
        <v>42</v>
      </c>
      <c r="C52" s="40"/>
      <c r="D52" s="41" t="s">
        <v>315</v>
      </c>
      <c r="E52" s="42" t="s">
        <v>95</v>
      </c>
      <c r="F52" s="42" t="s">
        <v>273</v>
      </c>
      <c r="G52" s="42" t="s">
        <v>356</v>
      </c>
      <c r="H52" s="43"/>
      <c r="I52" s="44" t="str">
        <f>IF(SUMIF(AK$11:AK$97,$C52,AJ$11:AJ$97)=0," ",SUMIF(AK$11:AK$97,$C52,AJ$11:AJ$97))</f>
        <v xml:space="preserve"> </v>
      </c>
      <c r="J52" s="45">
        <f t="shared" si="15"/>
        <v>0</v>
      </c>
      <c r="K52" s="46"/>
      <c r="L52" s="47" t="str">
        <f>IF(SUMIF(AN$11:AN$97,$C52,AM$11:AM$97)=0," ",SUMIF(AN$11:AN$97,$C52,AM$11:AM$97))</f>
        <v xml:space="preserve"> </v>
      </c>
      <c r="M52" s="48">
        <f t="shared" si="16"/>
        <v>0</v>
      </c>
      <c r="N52" s="49">
        <v>1</v>
      </c>
      <c r="O52" s="50">
        <v>25</v>
      </c>
      <c r="P52" s="51">
        <f t="shared" si="17"/>
        <v>21</v>
      </c>
      <c r="Q52" s="52">
        <v>1</v>
      </c>
      <c r="R52" s="53">
        <v>25</v>
      </c>
      <c r="S52" s="54">
        <f t="shared" si="18"/>
        <v>21</v>
      </c>
      <c r="T52" s="55"/>
      <c r="U52" s="56" t="str">
        <f t="shared" si="27"/>
        <v xml:space="preserve"> </v>
      </c>
      <c r="V52" s="57">
        <f t="shared" si="19"/>
        <v>0</v>
      </c>
      <c r="W52" s="58"/>
      <c r="X52" s="59" t="str">
        <f t="shared" si="28"/>
        <v xml:space="preserve"> </v>
      </c>
      <c r="Y52" s="60">
        <f t="shared" si="20"/>
        <v>0</v>
      </c>
      <c r="Z52" s="61"/>
      <c r="AA52" s="62" t="str">
        <f t="shared" si="13"/>
        <v xml:space="preserve"> </v>
      </c>
      <c r="AB52" s="63">
        <f t="shared" si="21"/>
        <v>0</v>
      </c>
      <c r="AC52" s="119"/>
      <c r="AD52" s="120" t="str">
        <f t="shared" si="22"/>
        <v xml:space="preserve"> </v>
      </c>
      <c r="AE52" s="121">
        <f t="shared" si="23"/>
        <v>0</v>
      </c>
      <c r="AF52" s="39">
        <f t="shared" si="24"/>
        <v>42</v>
      </c>
      <c r="AG52" s="64">
        <f t="shared" si="25"/>
        <v>42</v>
      </c>
      <c r="AH52" s="39">
        <f t="shared" si="26"/>
        <v>42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0">
        <v>42</v>
      </c>
      <c r="BF52" s="120"/>
    </row>
    <row r="53" spans="1:58" x14ac:dyDescent="0.2">
      <c r="A53" s="38">
        <v>43</v>
      </c>
      <c r="B53" s="39">
        <f t="shared" si="14"/>
        <v>40</v>
      </c>
      <c r="C53" s="40"/>
      <c r="D53" s="155" t="s">
        <v>283</v>
      </c>
      <c r="E53" s="157" t="s">
        <v>95</v>
      </c>
      <c r="F53" s="145" t="s">
        <v>284</v>
      </c>
      <c r="G53" s="145" t="s">
        <v>102</v>
      </c>
      <c r="H53" s="159">
        <v>1</v>
      </c>
      <c r="I53" s="161">
        <v>38</v>
      </c>
      <c r="J53" s="163">
        <f t="shared" si="15"/>
        <v>8</v>
      </c>
      <c r="K53" s="46">
        <v>1</v>
      </c>
      <c r="L53" s="47">
        <v>33</v>
      </c>
      <c r="M53" s="48">
        <f t="shared" si="16"/>
        <v>13</v>
      </c>
      <c r="N53" s="49">
        <v>1</v>
      </c>
      <c r="O53" s="50">
        <v>36</v>
      </c>
      <c r="P53" s="51">
        <f t="shared" si="17"/>
        <v>10</v>
      </c>
      <c r="Q53" s="52">
        <v>1</v>
      </c>
      <c r="R53" s="53">
        <v>37</v>
      </c>
      <c r="S53" s="54">
        <f t="shared" si="18"/>
        <v>9</v>
      </c>
      <c r="T53" s="55"/>
      <c r="U53" s="56" t="str">
        <f t="shared" si="27"/>
        <v xml:space="preserve"> </v>
      </c>
      <c r="V53" s="57">
        <f t="shared" si="19"/>
        <v>0</v>
      </c>
      <c r="W53" s="58"/>
      <c r="X53" s="59" t="str">
        <f t="shared" si="28"/>
        <v xml:space="preserve"> </v>
      </c>
      <c r="Y53" s="60">
        <f t="shared" si="20"/>
        <v>0</v>
      </c>
      <c r="Z53" s="61"/>
      <c r="AA53" s="62" t="str">
        <f t="shared" si="13"/>
        <v xml:space="preserve"> </v>
      </c>
      <c r="AB53" s="63">
        <f t="shared" si="21"/>
        <v>0</v>
      </c>
      <c r="AC53" s="119"/>
      <c r="AD53" s="120" t="str">
        <f t="shared" si="22"/>
        <v xml:space="preserve"> </v>
      </c>
      <c r="AE53" s="121">
        <f t="shared" si="23"/>
        <v>0</v>
      </c>
      <c r="AF53" s="39">
        <f t="shared" si="24"/>
        <v>40</v>
      </c>
      <c r="AG53" s="64">
        <f t="shared" si="25"/>
        <v>43</v>
      </c>
      <c r="AH53" s="39">
        <f t="shared" si="26"/>
        <v>40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0">
        <v>43</v>
      </c>
      <c r="BF53" s="120"/>
    </row>
    <row r="54" spans="1:58" x14ac:dyDescent="0.2">
      <c r="A54" s="38">
        <v>44</v>
      </c>
      <c r="B54" s="39">
        <f t="shared" si="14"/>
        <v>40</v>
      </c>
      <c r="C54" s="40"/>
      <c r="D54" s="166" t="s">
        <v>250</v>
      </c>
      <c r="E54" s="168" t="s">
        <v>112</v>
      </c>
      <c r="F54" s="150" t="s">
        <v>251</v>
      </c>
      <c r="G54" s="150" t="s">
        <v>97</v>
      </c>
      <c r="H54" s="159">
        <v>1</v>
      </c>
      <c r="I54" s="161">
        <v>6</v>
      </c>
      <c r="J54" s="163">
        <f t="shared" si="15"/>
        <v>40</v>
      </c>
      <c r="K54" s="46"/>
      <c r="L54" s="47" t="str">
        <f>IF(SUMIF(AN$11:AN$97,$C54,AM$11:AM$97)=0," ",SUMIF(AN$11:AN$97,$C54,AM$11:AM$97))</f>
        <v xml:space="preserve"> </v>
      </c>
      <c r="M54" s="48">
        <f t="shared" si="16"/>
        <v>0</v>
      </c>
      <c r="N54" s="49"/>
      <c r="O54" s="50" t="str">
        <f>IF(SUMIF(AQ$11:AQ$97,$C54,AP$11:AP$97)=0," ",SUMIF(AQ$11:AQ$97,$C54,AP$11:AP$97))</f>
        <v xml:space="preserve"> </v>
      </c>
      <c r="P54" s="51">
        <f t="shared" si="17"/>
        <v>0</v>
      </c>
      <c r="Q54" s="52"/>
      <c r="R54" s="53" t="s">
        <v>0</v>
      </c>
      <c r="S54" s="54">
        <f t="shared" si="18"/>
        <v>0</v>
      </c>
      <c r="T54" s="55"/>
      <c r="U54" s="56" t="str">
        <f t="shared" si="27"/>
        <v xml:space="preserve"> </v>
      </c>
      <c r="V54" s="57">
        <f t="shared" si="19"/>
        <v>0</v>
      </c>
      <c r="W54" s="58"/>
      <c r="X54" s="59" t="str">
        <f t="shared" si="28"/>
        <v xml:space="preserve"> </v>
      </c>
      <c r="Y54" s="60">
        <f t="shared" si="20"/>
        <v>0</v>
      </c>
      <c r="Z54" s="61"/>
      <c r="AA54" s="62" t="str">
        <f t="shared" si="13"/>
        <v xml:space="preserve"> </v>
      </c>
      <c r="AB54" s="63">
        <f t="shared" si="21"/>
        <v>0</v>
      </c>
      <c r="AC54" s="119"/>
      <c r="AD54" s="120" t="str">
        <f t="shared" si="22"/>
        <v xml:space="preserve"> </v>
      </c>
      <c r="AE54" s="121">
        <f t="shared" si="23"/>
        <v>0</v>
      </c>
      <c r="AF54" s="39">
        <f t="shared" si="24"/>
        <v>40</v>
      </c>
      <c r="AG54" s="64">
        <f t="shared" si="25"/>
        <v>44</v>
      </c>
      <c r="AH54" s="39">
        <f t="shared" si="26"/>
        <v>40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0">
        <v>44</v>
      </c>
      <c r="BF54" s="120"/>
    </row>
    <row r="55" spans="1:58" x14ac:dyDescent="0.2">
      <c r="A55" s="38">
        <v>45</v>
      </c>
      <c r="B55" s="39">
        <f t="shared" si="14"/>
        <v>39</v>
      </c>
      <c r="C55" s="40"/>
      <c r="D55" s="155" t="s">
        <v>252</v>
      </c>
      <c r="E55" s="157" t="s">
        <v>95</v>
      </c>
      <c r="F55" s="173" t="s">
        <v>251</v>
      </c>
      <c r="G55" s="157" t="s">
        <v>97</v>
      </c>
      <c r="H55" s="159">
        <v>1</v>
      </c>
      <c r="I55" s="161">
        <v>7</v>
      </c>
      <c r="J55" s="163">
        <f t="shared" si="15"/>
        <v>39</v>
      </c>
      <c r="K55" s="46"/>
      <c r="L55" s="47" t="str">
        <f>IF(SUMIF(AN$11:AN$97,$C55,AM$11:AM$97)=0," ",SUMIF(AN$11:AN$97,$C55,AM$11:AM$97))</f>
        <v xml:space="preserve"> </v>
      </c>
      <c r="M55" s="48">
        <f t="shared" si="16"/>
        <v>0</v>
      </c>
      <c r="N55" s="49"/>
      <c r="O55" s="50" t="str">
        <f>IF(SUMIF(AQ$11:AQ$97,$C55,AP$11:AP$97)=0," ",SUMIF(AQ$11:AQ$97,$C55,AP$11:AP$97))</f>
        <v xml:space="preserve"> </v>
      </c>
      <c r="P55" s="51">
        <f t="shared" si="17"/>
        <v>0</v>
      </c>
      <c r="Q55" s="52"/>
      <c r="R55" s="53" t="s">
        <v>0</v>
      </c>
      <c r="S55" s="54">
        <f t="shared" si="18"/>
        <v>0</v>
      </c>
      <c r="T55" s="55"/>
      <c r="U55" s="56" t="str">
        <f t="shared" si="27"/>
        <v xml:space="preserve"> </v>
      </c>
      <c r="V55" s="57">
        <f t="shared" si="19"/>
        <v>0</v>
      </c>
      <c r="W55" s="58"/>
      <c r="X55" s="59" t="str">
        <f t="shared" si="28"/>
        <v xml:space="preserve"> </v>
      </c>
      <c r="Y55" s="60">
        <f t="shared" si="20"/>
        <v>0</v>
      </c>
      <c r="Z55" s="61"/>
      <c r="AA55" s="62" t="str">
        <f t="shared" si="13"/>
        <v xml:space="preserve"> </v>
      </c>
      <c r="AB55" s="63">
        <f t="shared" si="21"/>
        <v>0</v>
      </c>
      <c r="AC55" s="119"/>
      <c r="AD55" s="120" t="str">
        <f t="shared" si="22"/>
        <v xml:space="preserve"> </v>
      </c>
      <c r="AE55" s="121">
        <f t="shared" si="23"/>
        <v>0</v>
      </c>
      <c r="AF55" s="39">
        <f t="shared" si="24"/>
        <v>39</v>
      </c>
      <c r="AG55" s="64">
        <f t="shared" si="25"/>
        <v>45</v>
      </c>
      <c r="AH55" s="39">
        <f t="shared" si="26"/>
        <v>39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0">
        <v>45</v>
      </c>
      <c r="BF55" s="120"/>
    </row>
    <row r="56" spans="1:58" x14ac:dyDescent="0.2">
      <c r="A56" s="38">
        <v>46</v>
      </c>
      <c r="B56" s="39">
        <f t="shared" si="14"/>
        <v>35</v>
      </c>
      <c r="C56" s="40"/>
      <c r="D56" s="166" t="s">
        <v>279</v>
      </c>
      <c r="E56" s="168" t="s">
        <v>112</v>
      </c>
      <c r="F56" s="168" t="s">
        <v>124</v>
      </c>
      <c r="G56" s="168" t="s">
        <v>102</v>
      </c>
      <c r="H56" s="159">
        <v>1</v>
      </c>
      <c r="I56" s="161">
        <v>34</v>
      </c>
      <c r="J56" s="163">
        <f t="shared" si="15"/>
        <v>12</v>
      </c>
      <c r="K56" s="46">
        <v>1</v>
      </c>
      <c r="L56" s="47">
        <v>32</v>
      </c>
      <c r="M56" s="48">
        <f t="shared" si="16"/>
        <v>14</v>
      </c>
      <c r="N56" s="49">
        <v>1</v>
      </c>
      <c r="O56" s="50">
        <v>37</v>
      </c>
      <c r="P56" s="51">
        <f t="shared" si="17"/>
        <v>9</v>
      </c>
      <c r="Q56" s="52"/>
      <c r="R56" s="53" t="s">
        <v>0</v>
      </c>
      <c r="S56" s="54">
        <f t="shared" si="18"/>
        <v>0</v>
      </c>
      <c r="T56" s="55"/>
      <c r="U56" s="56" t="str">
        <f t="shared" si="27"/>
        <v xml:space="preserve"> </v>
      </c>
      <c r="V56" s="57">
        <f t="shared" si="19"/>
        <v>0</v>
      </c>
      <c r="W56" s="58"/>
      <c r="X56" s="59" t="str">
        <f t="shared" si="28"/>
        <v xml:space="preserve"> </v>
      </c>
      <c r="Y56" s="60">
        <f t="shared" si="20"/>
        <v>0</v>
      </c>
      <c r="Z56" s="61"/>
      <c r="AA56" s="62" t="str">
        <f t="shared" si="13"/>
        <v xml:space="preserve"> </v>
      </c>
      <c r="AB56" s="63">
        <f t="shared" si="21"/>
        <v>0</v>
      </c>
      <c r="AC56" s="119"/>
      <c r="AD56" s="120" t="str">
        <f t="shared" si="22"/>
        <v xml:space="preserve"> </v>
      </c>
      <c r="AE56" s="121">
        <f t="shared" si="23"/>
        <v>0</v>
      </c>
      <c r="AF56" s="39">
        <f t="shared" si="24"/>
        <v>35</v>
      </c>
      <c r="AG56" s="64">
        <f t="shared" si="25"/>
        <v>46</v>
      </c>
      <c r="AH56" s="39">
        <f t="shared" si="26"/>
        <v>35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0">
        <v>46</v>
      </c>
      <c r="BF56" s="120"/>
    </row>
    <row r="57" spans="1:58" x14ac:dyDescent="0.2">
      <c r="A57" s="38">
        <v>47</v>
      </c>
      <c r="B57" s="39">
        <f t="shared" si="14"/>
        <v>32</v>
      </c>
      <c r="C57" s="40"/>
      <c r="D57" s="155" t="s">
        <v>282</v>
      </c>
      <c r="E57" s="157" t="s">
        <v>95</v>
      </c>
      <c r="F57" s="157" t="s">
        <v>124</v>
      </c>
      <c r="G57" s="157" t="s">
        <v>102</v>
      </c>
      <c r="H57" s="159">
        <v>1</v>
      </c>
      <c r="I57" s="161">
        <v>37</v>
      </c>
      <c r="J57" s="163">
        <f t="shared" si="15"/>
        <v>9</v>
      </c>
      <c r="K57" s="46">
        <v>1</v>
      </c>
      <c r="L57" s="47">
        <v>34</v>
      </c>
      <c r="M57" s="48">
        <f t="shared" si="16"/>
        <v>12</v>
      </c>
      <c r="N57" s="49">
        <v>1</v>
      </c>
      <c r="O57" s="50">
        <v>35</v>
      </c>
      <c r="P57" s="51">
        <f t="shared" si="17"/>
        <v>11</v>
      </c>
      <c r="Q57" s="52"/>
      <c r="R57" s="53" t="s">
        <v>0</v>
      </c>
      <c r="S57" s="54">
        <f t="shared" si="18"/>
        <v>0</v>
      </c>
      <c r="T57" s="55"/>
      <c r="U57" s="56" t="str">
        <f t="shared" si="27"/>
        <v xml:space="preserve"> </v>
      </c>
      <c r="V57" s="57">
        <f t="shared" si="19"/>
        <v>0</v>
      </c>
      <c r="W57" s="58"/>
      <c r="X57" s="59" t="str">
        <f t="shared" si="28"/>
        <v xml:space="preserve"> </v>
      </c>
      <c r="Y57" s="60">
        <f t="shared" si="20"/>
        <v>0</v>
      </c>
      <c r="Z57" s="61"/>
      <c r="AA57" s="62" t="str">
        <f t="shared" si="13"/>
        <v xml:space="preserve"> </v>
      </c>
      <c r="AB57" s="63">
        <f t="shared" si="21"/>
        <v>0</v>
      </c>
      <c r="AC57" s="119"/>
      <c r="AD57" s="120" t="str">
        <f t="shared" si="22"/>
        <v xml:space="preserve"> </v>
      </c>
      <c r="AE57" s="121">
        <f t="shared" si="23"/>
        <v>0</v>
      </c>
      <c r="AF57" s="39">
        <f t="shared" si="24"/>
        <v>32</v>
      </c>
      <c r="AG57" s="64">
        <f t="shared" si="25"/>
        <v>47</v>
      </c>
      <c r="AH57" s="39">
        <f t="shared" si="26"/>
        <v>32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0">
        <v>47</v>
      </c>
      <c r="BF57" s="120"/>
    </row>
    <row r="58" spans="1:58" x14ac:dyDescent="0.2">
      <c r="A58" s="38">
        <v>48</v>
      </c>
      <c r="B58" s="39">
        <f t="shared" si="14"/>
        <v>31</v>
      </c>
      <c r="C58" s="40"/>
      <c r="D58" s="155" t="s">
        <v>278</v>
      </c>
      <c r="E58" s="157" t="s">
        <v>95</v>
      </c>
      <c r="F58" s="145" t="s">
        <v>124</v>
      </c>
      <c r="G58" s="157" t="s">
        <v>102</v>
      </c>
      <c r="H58" s="159">
        <v>1</v>
      </c>
      <c r="I58" s="161">
        <v>33</v>
      </c>
      <c r="J58" s="163">
        <f t="shared" si="15"/>
        <v>13</v>
      </c>
      <c r="K58" s="46">
        <v>1</v>
      </c>
      <c r="L58" s="47">
        <v>28</v>
      </c>
      <c r="M58" s="48">
        <f t="shared" si="16"/>
        <v>18</v>
      </c>
      <c r="N58" s="49"/>
      <c r="O58" s="50" t="str">
        <f t="shared" ref="O58:O69" si="29">IF(SUMIF(AQ$11:AQ$97,$C58,AP$11:AP$97)=0," ",SUMIF(AQ$11:AQ$97,$C58,AP$11:AP$97))</f>
        <v xml:space="preserve"> </v>
      </c>
      <c r="P58" s="51">
        <f t="shared" si="17"/>
        <v>0</v>
      </c>
      <c r="Q58" s="52"/>
      <c r="R58" s="53" t="s">
        <v>0</v>
      </c>
      <c r="S58" s="54">
        <f t="shared" si="18"/>
        <v>0</v>
      </c>
      <c r="T58" s="55"/>
      <c r="U58" s="56" t="str">
        <f t="shared" si="27"/>
        <v xml:space="preserve"> </v>
      </c>
      <c r="V58" s="57">
        <f t="shared" si="19"/>
        <v>0</v>
      </c>
      <c r="W58" s="58"/>
      <c r="X58" s="59" t="str">
        <f t="shared" si="28"/>
        <v xml:space="preserve"> </v>
      </c>
      <c r="Y58" s="60">
        <f t="shared" si="20"/>
        <v>0</v>
      </c>
      <c r="Z58" s="61"/>
      <c r="AA58" s="62" t="str">
        <f t="shared" si="13"/>
        <v xml:space="preserve"> </v>
      </c>
      <c r="AB58" s="63">
        <f t="shared" si="21"/>
        <v>0</v>
      </c>
      <c r="AC58" s="119"/>
      <c r="AD58" s="120" t="str">
        <f t="shared" si="22"/>
        <v xml:space="preserve"> </v>
      </c>
      <c r="AE58" s="121">
        <f t="shared" si="23"/>
        <v>0</v>
      </c>
      <c r="AF58" s="39">
        <f t="shared" si="24"/>
        <v>31</v>
      </c>
      <c r="AG58" s="64">
        <f t="shared" si="25"/>
        <v>48</v>
      </c>
      <c r="AH58" s="39">
        <f t="shared" si="26"/>
        <v>31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0">
        <v>48</v>
      </c>
      <c r="BF58" s="120"/>
    </row>
    <row r="59" spans="1:58" x14ac:dyDescent="0.2">
      <c r="A59" s="38">
        <v>49</v>
      </c>
      <c r="B59" s="39">
        <f t="shared" si="14"/>
        <v>30</v>
      </c>
      <c r="C59" s="40"/>
      <c r="D59" s="155" t="s">
        <v>261</v>
      </c>
      <c r="E59" s="157" t="s">
        <v>95</v>
      </c>
      <c r="F59" s="145" t="s">
        <v>191</v>
      </c>
      <c r="G59" s="157" t="s">
        <v>97</v>
      </c>
      <c r="H59" s="159">
        <v>1</v>
      </c>
      <c r="I59" s="161">
        <v>16</v>
      </c>
      <c r="J59" s="163">
        <f t="shared" si="15"/>
        <v>30</v>
      </c>
      <c r="K59" s="46"/>
      <c r="L59" s="47" t="str">
        <f>IF(SUMIF(AN$11:AN$97,$C59,AM$11:AM$97)=0," ",SUMIF(AN$11:AN$97,$C59,AM$11:AM$97))</f>
        <v xml:space="preserve"> </v>
      </c>
      <c r="M59" s="48">
        <f t="shared" si="16"/>
        <v>0</v>
      </c>
      <c r="N59" s="49">
        <v>1</v>
      </c>
      <c r="O59" s="50" t="str">
        <f t="shared" si="29"/>
        <v xml:space="preserve"> </v>
      </c>
      <c r="P59" s="51">
        <f t="shared" si="17"/>
        <v>0</v>
      </c>
      <c r="Q59" s="52"/>
      <c r="R59" s="53" t="s">
        <v>0</v>
      </c>
      <c r="S59" s="54">
        <f t="shared" si="18"/>
        <v>0</v>
      </c>
      <c r="T59" s="55"/>
      <c r="U59" s="56" t="str">
        <f t="shared" si="27"/>
        <v xml:space="preserve"> </v>
      </c>
      <c r="V59" s="57">
        <f t="shared" si="19"/>
        <v>0</v>
      </c>
      <c r="W59" s="58"/>
      <c r="X59" s="59" t="str">
        <f t="shared" si="28"/>
        <v xml:space="preserve"> </v>
      </c>
      <c r="Y59" s="60">
        <f t="shared" si="20"/>
        <v>0</v>
      </c>
      <c r="Z59" s="61"/>
      <c r="AA59" s="62" t="str">
        <f t="shared" si="13"/>
        <v xml:space="preserve"> </v>
      </c>
      <c r="AB59" s="63">
        <f t="shared" si="21"/>
        <v>0</v>
      </c>
      <c r="AC59" s="119"/>
      <c r="AD59" s="120" t="str">
        <f t="shared" si="22"/>
        <v xml:space="preserve"> </v>
      </c>
      <c r="AE59" s="121">
        <f t="shared" si="23"/>
        <v>0</v>
      </c>
      <c r="AF59" s="39">
        <f t="shared" si="24"/>
        <v>30</v>
      </c>
      <c r="AG59" s="64">
        <f t="shared" si="25"/>
        <v>49</v>
      </c>
      <c r="AH59" s="39">
        <f t="shared" si="26"/>
        <v>30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0">
        <v>49</v>
      </c>
      <c r="BF59" s="120"/>
    </row>
    <row r="60" spans="1:58" ht="12.75" customHeight="1" x14ac:dyDescent="0.2">
      <c r="A60" s="38">
        <v>50</v>
      </c>
      <c r="B60" s="39">
        <f t="shared" si="14"/>
        <v>30</v>
      </c>
      <c r="C60" s="40"/>
      <c r="D60" s="176" t="s">
        <v>302</v>
      </c>
      <c r="E60" s="42" t="s">
        <v>95</v>
      </c>
      <c r="F60" s="42" t="s">
        <v>99</v>
      </c>
      <c r="G60" s="42" t="s">
        <v>356</v>
      </c>
      <c r="H60" s="43"/>
      <c r="I60" s="44" t="str">
        <f>IF(SUMIF(AK$11:AK$97,$C60,AJ$11:AJ$97)=0," ",SUMIF(AK$11:AK$97,$C60,AJ$11:AJ$97))</f>
        <v xml:space="preserve"> </v>
      </c>
      <c r="J60" s="45">
        <f t="shared" si="15"/>
        <v>0</v>
      </c>
      <c r="K60" s="46">
        <v>1</v>
      </c>
      <c r="L60" s="47">
        <v>16</v>
      </c>
      <c r="M60" s="48">
        <f t="shared" si="16"/>
        <v>30</v>
      </c>
      <c r="N60" s="49">
        <v>1</v>
      </c>
      <c r="O60" s="50" t="str">
        <f t="shared" si="29"/>
        <v xml:space="preserve"> </v>
      </c>
      <c r="P60" s="51">
        <f t="shared" si="17"/>
        <v>0</v>
      </c>
      <c r="Q60" s="52"/>
      <c r="R60" s="53" t="s">
        <v>0</v>
      </c>
      <c r="S60" s="54">
        <f t="shared" si="18"/>
        <v>0</v>
      </c>
      <c r="T60" s="55"/>
      <c r="U60" s="56" t="str">
        <f t="shared" si="27"/>
        <v xml:space="preserve"> </v>
      </c>
      <c r="V60" s="57">
        <f t="shared" si="19"/>
        <v>0</v>
      </c>
      <c r="W60" s="58"/>
      <c r="X60" s="59" t="str">
        <f t="shared" si="28"/>
        <v xml:space="preserve"> </v>
      </c>
      <c r="Y60" s="60">
        <f t="shared" si="20"/>
        <v>0</v>
      </c>
      <c r="Z60" s="61"/>
      <c r="AA60" s="62" t="str">
        <f t="shared" si="13"/>
        <v xml:space="preserve"> </v>
      </c>
      <c r="AB60" s="63">
        <f t="shared" si="21"/>
        <v>0</v>
      </c>
      <c r="AC60" s="119"/>
      <c r="AD60" s="120" t="str">
        <f t="shared" si="22"/>
        <v xml:space="preserve"> </v>
      </c>
      <c r="AE60" s="121">
        <f t="shared" si="23"/>
        <v>0</v>
      </c>
      <c r="AF60" s="39">
        <f t="shared" si="24"/>
        <v>30</v>
      </c>
      <c r="AG60" s="64">
        <f t="shared" si="25"/>
        <v>50</v>
      </c>
      <c r="AH60" s="39">
        <f t="shared" si="26"/>
        <v>30</v>
      </c>
      <c r="AI60" s="124"/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0">
        <v>50</v>
      </c>
      <c r="BF60" s="120"/>
    </row>
    <row r="61" spans="1:58" x14ac:dyDescent="0.2">
      <c r="A61" s="38">
        <v>51</v>
      </c>
      <c r="B61" s="39">
        <f t="shared" si="14"/>
        <v>26</v>
      </c>
      <c r="C61" s="175"/>
      <c r="D61" s="194" t="s">
        <v>265</v>
      </c>
      <c r="E61" s="195" t="s">
        <v>95</v>
      </c>
      <c r="F61" s="157" t="s">
        <v>101</v>
      </c>
      <c r="G61" s="157" t="s">
        <v>102</v>
      </c>
      <c r="H61" s="159">
        <v>1</v>
      </c>
      <c r="I61" s="161">
        <v>20</v>
      </c>
      <c r="J61" s="163">
        <f t="shared" si="15"/>
        <v>26</v>
      </c>
      <c r="K61" s="46"/>
      <c r="L61" s="47" t="str">
        <f t="shared" ref="L61:L69" si="30">IF(SUMIF(AN$11:AN$97,$C61,AM$11:AM$97)=0," ",SUMIF(AN$11:AN$97,$C61,AM$11:AM$97))</f>
        <v xml:space="preserve"> </v>
      </c>
      <c r="M61" s="48">
        <f t="shared" si="16"/>
        <v>0</v>
      </c>
      <c r="N61" s="49"/>
      <c r="O61" s="50" t="str">
        <f t="shared" si="29"/>
        <v xml:space="preserve"> </v>
      </c>
      <c r="P61" s="51">
        <f t="shared" si="17"/>
        <v>0</v>
      </c>
      <c r="Q61" s="52"/>
      <c r="R61" s="53" t="s">
        <v>0</v>
      </c>
      <c r="S61" s="54">
        <f t="shared" si="18"/>
        <v>0</v>
      </c>
      <c r="T61" s="55"/>
      <c r="U61" s="56" t="str">
        <f t="shared" si="27"/>
        <v xml:space="preserve"> </v>
      </c>
      <c r="V61" s="57">
        <f t="shared" si="19"/>
        <v>0</v>
      </c>
      <c r="W61" s="58"/>
      <c r="X61" s="59" t="str">
        <f t="shared" si="28"/>
        <v xml:space="preserve"> </v>
      </c>
      <c r="Y61" s="60">
        <f t="shared" si="20"/>
        <v>0</v>
      </c>
      <c r="Z61" s="61"/>
      <c r="AA61" s="62" t="str">
        <f t="shared" si="13"/>
        <v xml:space="preserve"> </v>
      </c>
      <c r="AB61" s="63">
        <f t="shared" si="21"/>
        <v>0</v>
      </c>
      <c r="AC61" s="119"/>
      <c r="AD61" s="120" t="str">
        <f t="shared" si="22"/>
        <v xml:space="preserve"> </v>
      </c>
      <c r="AE61" s="121">
        <f t="shared" si="23"/>
        <v>0</v>
      </c>
      <c r="AF61" s="39">
        <f t="shared" si="24"/>
        <v>26</v>
      </c>
      <c r="AG61" s="64">
        <f t="shared" si="25"/>
        <v>51</v>
      </c>
      <c r="AH61" s="39">
        <f t="shared" si="26"/>
        <v>26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0">
        <v>51</v>
      </c>
      <c r="BF61" s="120"/>
    </row>
    <row r="62" spans="1:58" x14ac:dyDescent="0.2">
      <c r="A62" s="38">
        <v>52</v>
      </c>
      <c r="B62" s="39">
        <f t="shared" si="14"/>
        <v>24</v>
      </c>
      <c r="C62" s="40"/>
      <c r="D62" s="182" t="s">
        <v>351</v>
      </c>
      <c r="E62" s="168" t="s">
        <v>112</v>
      </c>
      <c r="F62" s="168" t="s">
        <v>155</v>
      </c>
      <c r="G62" s="168" t="s">
        <v>97</v>
      </c>
      <c r="H62" s="43"/>
      <c r="I62" s="44" t="str">
        <f t="shared" ref="I62:I69" si="31">IF(SUMIF(AK$11:AK$97,$C62,AJ$11:AJ$97)=0," ",SUMIF(AK$11:AK$97,$C62,AJ$11:AJ$97))</f>
        <v xml:space="preserve"> </v>
      </c>
      <c r="J62" s="45">
        <f t="shared" si="15"/>
        <v>0</v>
      </c>
      <c r="K62" s="46"/>
      <c r="L62" s="47" t="str">
        <f t="shared" si="30"/>
        <v xml:space="preserve"> </v>
      </c>
      <c r="M62" s="48">
        <f t="shared" si="16"/>
        <v>0</v>
      </c>
      <c r="N62" s="49"/>
      <c r="O62" s="50" t="str">
        <f t="shared" si="29"/>
        <v xml:space="preserve"> </v>
      </c>
      <c r="P62" s="51">
        <f t="shared" si="17"/>
        <v>0</v>
      </c>
      <c r="Q62" s="52"/>
      <c r="R62" s="53" t="str">
        <f>IF(SUMIF(AT$11:AT$97,$C62,AS$11:AS$97)=0," ",SUMIF(AT$11:AT$97,$C62,AS$11:AS$97))</f>
        <v xml:space="preserve"> </v>
      </c>
      <c r="S62" s="54">
        <f t="shared" si="18"/>
        <v>0</v>
      </c>
      <c r="T62" s="55">
        <v>1</v>
      </c>
      <c r="U62" s="56">
        <v>22</v>
      </c>
      <c r="V62" s="57">
        <f t="shared" si="19"/>
        <v>24</v>
      </c>
      <c r="W62" s="58"/>
      <c r="X62" s="59" t="str">
        <f t="shared" si="28"/>
        <v xml:space="preserve"> </v>
      </c>
      <c r="Y62" s="60">
        <f t="shared" si="20"/>
        <v>0</v>
      </c>
      <c r="Z62" s="61"/>
      <c r="AA62" s="62" t="str">
        <f t="shared" si="13"/>
        <v xml:space="preserve"> </v>
      </c>
      <c r="AB62" s="63">
        <f t="shared" si="21"/>
        <v>0</v>
      </c>
      <c r="AC62" s="119"/>
      <c r="AD62" s="120" t="str">
        <f t="shared" si="22"/>
        <v xml:space="preserve"> </v>
      </c>
      <c r="AE62" s="121">
        <f t="shared" si="23"/>
        <v>0</v>
      </c>
      <c r="AF62" s="39">
        <f t="shared" si="24"/>
        <v>24</v>
      </c>
      <c r="AG62" s="64">
        <f t="shared" si="25"/>
        <v>52</v>
      </c>
      <c r="AH62" s="39">
        <f t="shared" si="26"/>
        <v>24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0">
        <v>52</v>
      </c>
      <c r="BF62" s="120"/>
    </row>
    <row r="63" spans="1:58" x14ac:dyDescent="0.2">
      <c r="A63" s="38">
        <v>53</v>
      </c>
      <c r="B63" s="39">
        <f t="shared" si="14"/>
        <v>20</v>
      </c>
      <c r="C63" s="40"/>
      <c r="D63" s="190" t="s">
        <v>337</v>
      </c>
      <c r="E63" s="42"/>
      <c r="F63" s="167" t="s">
        <v>0</v>
      </c>
      <c r="G63" s="42" t="s">
        <v>0</v>
      </c>
      <c r="H63" s="43"/>
      <c r="I63" s="44" t="str">
        <f t="shared" si="31"/>
        <v xml:space="preserve"> </v>
      </c>
      <c r="J63" s="45">
        <f t="shared" si="15"/>
        <v>0</v>
      </c>
      <c r="K63" s="46"/>
      <c r="L63" s="47" t="str">
        <f t="shared" si="30"/>
        <v xml:space="preserve"> </v>
      </c>
      <c r="M63" s="48">
        <f t="shared" si="16"/>
        <v>0</v>
      </c>
      <c r="N63" s="49"/>
      <c r="O63" s="50" t="str">
        <f t="shared" si="29"/>
        <v xml:space="preserve"> </v>
      </c>
      <c r="P63" s="51">
        <f t="shared" si="17"/>
        <v>0</v>
      </c>
      <c r="Q63" s="52">
        <v>1</v>
      </c>
      <c r="R63" s="53">
        <v>26</v>
      </c>
      <c r="S63" s="54">
        <f t="shared" si="18"/>
        <v>20</v>
      </c>
      <c r="T63" s="55"/>
      <c r="U63" s="56" t="str">
        <f t="shared" ref="U63:U69" si="32">IF(SUMIF(AW$11:AW$97,$C63,AV$11:AV$97)=0," ",SUMIF(AW$11:AW$97,$C63,AV$11:AV$97))</f>
        <v xml:space="preserve"> </v>
      </c>
      <c r="V63" s="57">
        <f t="shared" si="19"/>
        <v>0</v>
      </c>
      <c r="W63" s="58"/>
      <c r="X63" s="59" t="str">
        <f t="shared" si="28"/>
        <v xml:space="preserve"> </v>
      </c>
      <c r="Y63" s="60">
        <f t="shared" si="20"/>
        <v>0</v>
      </c>
      <c r="Z63" s="61"/>
      <c r="AA63" s="62" t="str">
        <f t="shared" si="13"/>
        <v xml:space="preserve"> </v>
      </c>
      <c r="AB63" s="63">
        <f t="shared" si="21"/>
        <v>0</v>
      </c>
      <c r="AC63" s="119"/>
      <c r="AD63" s="120" t="str">
        <f t="shared" si="22"/>
        <v xml:space="preserve"> </v>
      </c>
      <c r="AE63" s="121">
        <f t="shared" si="23"/>
        <v>0</v>
      </c>
      <c r="AF63" s="39">
        <f t="shared" si="24"/>
        <v>20</v>
      </c>
      <c r="AG63" s="64">
        <f t="shared" si="25"/>
        <v>53</v>
      </c>
      <c r="AH63" s="39">
        <f t="shared" si="26"/>
        <v>20</v>
      </c>
      <c r="AI63" s="124"/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0">
        <v>53</v>
      </c>
      <c r="BF63" s="120"/>
    </row>
    <row r="64" spans="1:58" x14ac:dyDescent="0.2">
      <c r="A64" s="38">
        <v>54</v>
      </c>
      <c r="B64" s="39">
        <f t="shared" si="14"/>
        <v>11</v>
      </c>
      <c r="C64" s="40"/>
      <c r="D64" s="190" t="s">
        <v>336</v>
      </c>
      <c r="E64" s="42"/>
      <c r="F64" s="42" t="s">
        <v>0</v>
      </c>
      <c r="G64" s="42" t="s">
        <v>0</v>
      </c>
      <c r="H64" s="43"/>
      <c r="I64" s="44" t="str">
        <f t="shared" si="31"/>
        <v xml:space="preserve"> </v>
      </c>
      <c r="J64" s="45">
        <f t="shared" si="15"/>
        <v>0</v>
      </c>
      <c r="K64" s="46"/>
      <c r="L64" s="47" t="str">
        <f t="shared" si="30"/>
        <v xml:space="preserve"> </v>
      </c>
      <c r="M64" s="48">
        <f t="shared" si="16"/>
        <v>0</v>
      </c>
      <c r="N64" s="49"/>
      <c r="O64" s="50" t="str">
        <f t="shared" si="29"/>
        <v xml:space="preserve"> </v>
      </c>
      <c r="P64" s="51">
        <f t="shared" si="17"/>
        <v>0</v>
      </c>
      <c r="Q64" s="52">
        <v>1</v>
      </c>
      <c r="R64" s="53">
        <v>35</v>
      </c>
      <c r="S64" s="54">
        <f t="shared" si="18"/>
        <v>11</v>
      </c>
      <c r="T64" s="55"/>
      <c r="U64" s="56" t="str">
        <f t="shared" si="32"/>
        <v xml:space="preserve"> </v>
      </c>
      <c r="V64" s="57">
        <f t="shared" si="19"/>
        <v>0</v>
      </c>
      <c r="W64" s="58"/>
      <c r="X64" s="59" t="str">
        <f t="shared" si="28"/>
        <v xml:space="preserve"> </v>
      </c>
      <c r="Y64" s="60">
        <f t="shared" si="20"/>
        <v>0</v>
      </c>
      <c r="Z64" s="61"/>
      <c r="AA64" s="62" t="str">
        <f t="shared" si="13"/>
        <v xml:space="preserve"> </v>
      </c>
      <c r="AB64" s="63">
        <f t="shared" si="21"/>
        <v>0</v>
      </c>
      <c r="AC64" s="119"/>
      <c r="AD64" s="120" t="str">
        <f t="shared" si="22"/>
        <v xml:space="preserve"> </v>
      </c>
      <c r="AE64" s="121">
        <f t="shared" si="23"/>
        <v>0</v>
      </c>
      <c r="AF64" s="39">
        <f t="shared" si="24"/>
        <v>11</v>
      </c>
      <c r="AG64" s="64">
        <f t="shared" si="25"/>
        <v>54</v>
      </c>
      <c r="AH64" s="39">
        <f t="shared" si="26"/>
        <v>11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0">
        <v>54</v>
      </c>
      <c r="BF64" s="120"/>
    </row>
    <row r="65" spans="1:58" x14ac:dyDescent="0.2">
      <c r="A65" s="38">
        <v>55</v>
      </c>
      <c r="B65" s="39">
        <f t="shared" si="14"/>
        <v>0</v>
      </c>
      <c r="C65" s="40"/>
      <c r="D65" s="41" t="s">
        <v>352</v>
      </c>
      <c r="E65" s="42" t="s">
        <v>95</v>
      </c>
      <c r="F65" s="157" t="s">
        <v>155</v>
      </c>
      <c r="G65" s="157" t="s">
        <v>97</v>
      </c>
      <c r="H65" s="43"/>
      <c r="I65" s="44" t="str">
        <f t="shared" si="31"/>
        <v xml:space="preserve"> </v>
      </c>
      <c r="J65" s="45">
        <f t="shared" si="15"/>
        <v>0</v>
      </c>
      <c r="K65" s="46"/>
      <c r="L65" s="47" t="str">
        <f t="shared" si="30"/>
        <v xml:space="preserve"> </v>
      </c>
      <c r="M65" s="48">
        <f t="shared" si="16"/>
        <v>0</v>
      </c>
      <c r="N65" s="49"/>
      <c r="O65" s="50" t="str">
        <f t="shared" si="29"/>
        <v xml:space="preserve"> </v>
      </c>
      <c r="P65" s="51">
        <f t="shared" si="17"/>
        <v>0</v>
      </c>
      <c r="Q65" s="52"/>
      <c r="R65" s="53" t="str">
        <f>IF(SUMIF(AT$11:AT$97,$C65,AS$11:AS$97)=0," ",SUMIF(AT$11:AT$97,$C65,AS$11:AS$97))</f>
        <v xml:space="preserve"> </v>
      </c>
      <c r="S65" s="54">
        <f t="shared" si="18"/>
        <v>0</v>
      </c>
      <c r="T65" s="55">
        <v>1</v>
      </c>
      <c r="U65" s="56" t="str">
        <f t="shared" si="32"/>
        <v xml:space="preserve"> </v>
      </c>
      <c r="V65" s="57">
        <f t="shared" si="19"/>
        <v>0</v>
      </c>
      <c r="W65" s="58"/>
      <c r="X65" s="59" t="str">
        <f t="shared" si="28"/>
        <v xml:space="preserve"> </v>
      </c>
      <c r="Y65" s="60">
        <f t="shared" si="20"/>
        <v>0</v>
      </c>
      <c r="Z65" s="61"/>
      <c r="AA65" s="62" t="str">
        <f t="shared" si="13"/>
        <v xml:space="preserve"> </v>
      </c>
      <c r="AB65" s="63">
        <f t="shared" si="21"/>
        <v>0</v>
      </c>
      <c r="AC65" s="119"/>
      <c r="AD65" s="120" t="str">
        <f t="shared" si="22"/>
        <v xml:space="preserve"> </v>
      </c>
      <c r="AE65" s="121">
        <f t="shared" si="23"/>
        <v>0</v>
      </c>
      <c r="AF65" s="39">
        <f t="shared" si="24"/>
        <v>0</v>
      </c>
      <c r="AG65" s="64">
        <f t="shared" si="25"/>
        <v>55</v>
      </c>
      <c r="AH65" s="39">
        <f t="shared" si="2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0">
        <v>55</v>
      </c>
      <c r="BF65" s="120"/>
    </row>
    <row r="66" spans="1:58" x14ac:dyDescent="0.2">
      <c r="A66" s="38">
        <v>56</v>
      </c>
      <c r="B66" s="39">
        <f t="shared" si="14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1"/>
        <v xml:space="preserve"> </v>
      </c>
      <c r="J66" s="45">
        <f t="shared" si="15"/>
        <v>0</v>
      </c>
      <c r="K66" s="46"/>
      <c r="L66" s="47" t="str">
        <f t="shared" si="30"/>
        <v xml:space="preserve"> </v>
      </c>
      <c r="M66" s="48">
        <f t="shared" si="16"/>
        <v>0</v>
      </c>
      <c r="N66" s="49"/>
      <c r="O66" s="50" t="str">
        <f t="shared" si="29"/>
        <v xml:space="preserve"> </v>
      </c>
      <c r="P66" s="51">
        <f t="shared" si="17"/>
        <v>0</v>
      </c>
      <c r="Q66" s="52"/>
      <c r="R66" s="53" t="str">
        <f>IF(SUMIF(AT$11:AT$97,$C66,AS$11:AS$97)=0," ",SUMIF(AT$11:AT$97,$C66,AS$11:AS$97))</f>
        <v xml:space="preserve"> </v>
      </c>
      <c r="S66" s="54">
        <f t="shared" si="18"/>
        <v>0</v>
      </c>
      <c r="T66" s="55"/>
      <c r="U66" s="56" t="str">
        <f t="shared" si="32"/>
        <v xml:space="preserve"> </v>
      </c>
      <c r="V66" s="57">
        <f t="shared" si="19"/>
        <v>0</v>
      </c>
      <c r="W66" s="58"/>
      <c r="X66" s="59" t="str">
        <f t="shared" si="28"/>
        <v xml:space="preserve"> </v>
      </c>
      <c r="Y66" s="60">
        <f t="shared" si="20"/>
        <v>0</v>
      </c>
      <c r="Z66" s="61"/>
      <c r="AA66" s="62" t="str">
        <f t="shared" si="13"/>
        <v xml:space="preserve"> </v>
      </c>
      <c r="AB66" s="63">
        <f t="shared" si="21"/>
        <v>0</v>
      </c>
      <c r="AC66" s="119"/>
      <c r="AD66" s="120" t="str">
        <f t="shared" si="22"/>
        <v xml:space="preserve"> </v>
      </c>
      <c r="AE66" s="121">
        <f t="shared" si="23"/>
        <v>0</v>
      </c>
      <c r="AF66" s="39">
        <f t="shared" si="24"/>
        <v>0</v>
      </c>
      <c r="AG66" s="64">
        <f t="shared" si="25"/>
        <v>56</v>
      </c>
      <c r="AH66" s="39">
        <f t="shared" si="2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0">
        <v>56</v>
      </c>
      <c r="BF66" s="120"/>
    </row>
    <row r="67" spans="1:58" x14ac:dyDescent="0.2">
      <c r="A67" s="38">
        <v>57</v>
      </c>
      <c r="B67" s="39">
        <f t="shared" si="14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1"/>
        <v xml:space="preserve"> </v>
      </c>
      <c r="J67" s="45">
        <f t="shared" si="15"/>
        <v>0</v>
      </c>
      <c r="K67" s="46"/>
      <c r="L67" s="47" t="str">
        <f t="shared" si="30"/>
        <v xml:space="preserve"> </v>
      </c>
      <c r="M67" s="48">
        <f t="shared" si="16"/>
        <v>0</v>
      </c>
      <c r="N67" s="49"/>
      <c r="O67" s="50" t="str">
        <f t="shared" si="29"/>
        <v xml:space="preserve"> </v>
      </c>
      <c r="P67" s="51">
        <f t="shared" si="17"/>
        <v>0</v>
      </c>
      <c r="Q67" s="52"/>
      <c r="R67" s="53" t="str">
        <f>IF(SUMIF(AT$11:AT$97,$C67,AS$11:AS$97)=0," ",SUMIF(AT$11:AT$97,$C67,AS$11:AS$97))</f>
        <v xml:space="preserve"> </v>
      </c>
      <c r="S67" s="54">
        <f t="shared" si="18"/>
        <v>0</v>
      </c>
      <c r="T67" s="55"/>
      <c r="U67" s="56" t="str">
        <f t="shared" si="32"/>
        <v xml:space="preserve"> </v>
      </c>
      <c r="V67" s="57">
        <f t="shared" si="19"/>
        <v>0</v>
      </c>
      <c r="W67" s="58"/>
      <c r="X67" s="59" t="str">
        <f t="shared" si="28"/>
        <v xml:space="preserve"> </v>
      </c>
      <c r="Y67" s="60">
        <f t="shared" si="20"/>
        <v>0</v>
      </c>
      <c r="Z67" s="61"/>
      <c r="AA67" s="62" t="str">
        <f t="shared" si="13"/>
        <v xml:space="preserve"> </v>
      </c>
      <c r="AB67" s="63">
        <f t="shared" si="21"/>
        <v>0</v>
      </c>
      <c r="AC67" s="119"/>
      <c r="AD67" s="120" t="str">
        <f t="shared" si="22"/>
        <v xml:space="preserve"> </v>
      </c>
      <c r="AE67" s="121">
        <f t="shared" si="23"/>
        <v>0</v>
      </c>
      <c r="AF67" s="39">
        <f t="shared" si="24"/>
        <v>0</v>
      </c>
      <c r="AG67" s="64">
        <f t="shared" si="25"/>
        <v>57</v>
      </c>
      <c r="AH67" s="39">
        <f t="shared" si="2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0">
        <v>57</v>
      </c>
      <c r="BF67" s="120"/>
    </row>
    <row r="68" spans="1:58" x14ac:dyDescent="0.2">
      <c r="A68" s="38">
        <v>58</v>
      </c>
      <c r="B68" s="39">
        <f t="shared" si="14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1"/>
        <v xml:space="preserve"> </v>
      </c>
      <c r="J68" s="45">
        <f t="shared" si="15"/>
        <v>0</v>
      </c>
      <c r="K68" s="46"/>
      <c r="L68" s="47" t="str">
        <f t="shared" si="30"/>
        <v xml:space="preserve"> </v>
      </c>
      <c r="M68" s="48">
        <f t="shared" si="16"/>
        <v>0</v>
      </c>
      <c r="N68" s="49"/>
      <c r="O68" s="50" t="str">
        <f t="shared" si="29"/>
        <v xml:space="preserve"> </v>
      </c>
      <c r="P68" s="51">
        <f t="shared" si="17"/>
        <v>0</v>
      </c>
      <c r="Q68" s="52"/>
      <c r="R68" s="53" t="str">
        <f>IF(SUMIF(AT$11:AT$97,$C68,AS$11:AS$97)=0," ",SUMIF(AT$11:AT$97,$C68,AS$11:AS$97))</f>
        <v xml:space="preserve"> </v>
      </c>
      <c r="S68" s="54">
        <f t="shared" si="18"/>
        <v>0</v>
      </c>
      <c r="T68" s="55"/>
      <c r="U68" s="56" t="str">
        <f t="shared" si="32"/>
        <v xml:space="preserve"> </v>
      </c>
      <c r="V68" s="57">
        <f t="shared" si="19"/>
        <v>0</v>
      </c>
      <c r="W68" s="58"/>
      <c r="X68" s="59" t="str">
        <f t="shared" si="28"/>
        <v xml:space="preserve"> </v>
      </c>
      <c r="Y68" s="60">
        <f t="shared" si="20"/>
        <v>0</v>
      </c>
      <c r="Z68" s="61"/>
      <c r="AA68" s="62" t="str">
        <f t="shared" si="13"/>
        <v xml:space="preserve"> </v>
      </c>
      <c r="AB68" s="63">
        <f t="shared" si="21"/>
        <v>0</v>
      </c>
      <c r="AC68" s="119"/>
      <c r="AD68" s="120" t="str">
        <f t="shared" si="22"/>
        <v xml:space="preserve"> </v>
      </c>
      <c r="AE68" s="121">
        <f t="shared" si="23"/>
        <v>0</v>
      </c>
      <c r="AF68" s="39">
        <f t="shared" si="24"/>
        <v>0</v>
      </c>
      <c r="AG68" s="64">
        <f t="shared" si="25"/>
        <v>58</v>
      </c>
      <c r="AH68" s="39">
        <f t="shared" si="2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0">
        <v>58</v>
      </c>
      <c r="BF68" s="120"/>
    </row>
    <row r="69" spans="1:58" x14ac:dyDescent="0.2">
      <c r="A69" s="38">
        <v>59</v>
      </c>
      <c r="B69" s="39">
        <f t="shared" si="14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1"/>
        <v xml:space="preserve"> </v>
      </c>
      <c r="J69" s="45">
        <f t="shared" si="15"/>
        <v>0</v>
      </c>
      <c r="K69" s="46"/>
      <c r="L69" s="47" t="str">
        <f t="shared" si="30"/>
        <v xml:space="preserve"> </v>
      </c>
      <c r="M69" s="48">
        <f t="shared" si="16"/>
        <v>0</v>
      </c>
      <c r="N69" s="49"/>
      <c r="O69" s="50" t="str">
        <f t="shared" si="29"/>
        <v xml:space="preserve"> </v>
      </c>
      <c r="P69" s="51">
        <f t="shared" si="17"/>
        <v>0</v>
      </c>
      <c r="Q69" s="52"/>
      <c r="R69" s="53" t="str">
        <f>IF(SUMIF(AT$11:AT$97,$C69,AS$11:AS$97)=0," ",SUMIF(AT$11:AT$97,$C69,AS$11:AS$97))</f>
        <v xml:space="preserve"> </v>
      </c>
      <c r="S69" s="54">
        <f t="shared" si="18"/>
        <v>0</v>
      </c>
      <c r="T69" s="55"/>
      <c r="U69" s="56" t="str">
        <f t="shared" si="32"/>
        <v xml:space="preserve"> </v>
      </c>
      <c r="V69" s="57">
        <f t="shared" si="19"/>
        <v>0</v>
      </c>
      <c r="W69" s="58"/>
      <c r="X69" s="59" t="str">
        <f t="shared" si="28"/>
        <v xml:space="preserve"> </v>
      </c>
      <c r="Y69" s="60">
        <f t="shared" si="20"/>
        <v>0</v>
      </c>
      <c r="Z69" s="61"/>
      <c r="AA69" s="62" t="str">
        <f t="shared" si="13"/>
        <v xml:space="preserve"> </v>
      </c>
      <c r="AB69" s="63">
        <f t="shared" si="21"/>
        <v>0</v>
      </c>
      <c r="AC69" s="119"/>
      <c r="AD69" s="120" t="str">
        <f t="shared" si="22"/>
        <v xml:space="preserve"> </v>
      </c>
      <c r="AE69" s="121">
        <f t="shared" si="23"/>
        <v>0</v>
      </c>
      <c r="AF69" s="39">
        <f t="shared" si="24"/>
        <v>0</v>
      </c>
      <c r="AG69" s="64">
        <f t="shared" si="25"/>
        <v>59</v>
      </c>
      <c r="AH69" s="39">
        <f t="shared" si="2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0">
        <v>59</v>
      </c>
      <c r="BF69" s="120"/>
    </row>
    <row r="70" spans="1:58" x14ac:dyDescent="0.2">
      <c r="A70" s="38">
        <v>60</v>
      </c>
      <c r="B70" s="39">
        <f t="shared" ref="B70:B74" si="33">AF70</f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ref="I70:I74" si="34">IF(SUMIF(AK$11:AK$97,$C70,AJ$11:AJ$97)=0," ",SUMIF(AK$11:AK$97,$C70,AJ$11:AJ$97))</f>
        <v xml:space="preserve"> </v>
      </c>
      <c r="J70" s="45">
        <f t="shared" ref="J70:J75" si="35">IF(I70=" ",0,IF(I70=1,50,IF(I70=2,48,IF(I70=3,46,IF(I70=4,44,IF(I70=5,42,IF(AND(I70&gt;5,I70&lt;45),46-I70,2)))))))</f>
        <v>0</v>
      </c>
      <c r="K70" s="46"/>
      <c r="L70" s="47" t="str">
        <f t="shared" ref="L70:L74" si="36">IF(SUMIF(AN$11:AN$97,$C70,AM$11:AM$97)=0," ",SUMIF(AN$11:AN$97,$C70,AM$11:AM$97))</f>
        <v xml:space="preserve"> </v>
      </c>
      <c r="M70" s="48">
        <f t="shared" ref="M70:M75" si="37">IF(L70=" ",0,IF(L70=1,50,IF(L70=2,48,IF(L70=3,46,IF(L70=4,44,IF(L70=5,42,IF(AND(L70&gt;5,L70&lt;45),46-L70,2)))))))</f>
        <v>0</v>
      </c>
      <c r="N70" s="49"/>
      <c r="O70" s="50" t="str">
        <f t="shared" ref="O70:O74" si="38">IF(SUMIF(AQ$11:AQ$97,$C70,AP$11:AP$97)=0," ",SUMIF(AQ$11:AQ$97,$C70,AP$11:AP$97))</f>
        <v xml:space="preserve"> </v>
      </c>
      <c r="P70" s="51">
        <f t="shared" ref="P70:P75" si="39">IF(O70=" ",0,IF(O70=1,50,IF(O70=2,48,IF(O70=3,46,IF(O70=4,44,IF(O70=5,42,IF(AND(O70&gt;5,O70&lt;45),46-O70,2)))))))</f>
        <v>0</v>
      </c>
      <c r="Q70" s="52"/>
      <c r="R70" s="53" t="str">
        <f t="shared" ref="R70:R74" si="40">IF(SUMIF(AT$11:AT$97,$C70,AS$11:AS$97)=0," ",SUMIF(AT$11:AT$97,$C70,AS$11:AS$97))</f>
        <v xml:space="preserve"> </v>
      </c>
      <c r="S70" s="54">
        <f t="shared" ref="S70:S75" si="41">IF(R70=" ",0,IF(R70=1,50,IF(R70=2,48,IF(R70=3,46,IF(R70=4,44,IF(R70=5,42,IF(AND(R70&gt;5,R70&lt;45),46-R70,2)))))))</f>
        <v>0</v>
      </c>
      <c r="T70" s="55"/>
      <c r="U70" s="56" t="str">
        <f t="shared" ref="U70:U74" si="42">IF(SUMIF(AW$11:AW$97,$C70,AV$11:AV$97)=0," ",SUMIF(AW$11:AW$97,$C70,AV$11:AV$97))</f>
        <v xml:space="preserve"> </v>
      </c>
      <c r="V70" s="57">
        <f t="shared" ref="V70:V75" si="43">IF(U70=" ",0,IF(U70=1,50,IF(U70=2,48,IF(U70=3,46,IF(U70=4,44,IF(U70=5,42,IF(AND(U70&gt;5,U70&lt;45),46-U70,2)))))))</f>
        <v>0</v>
      </c>
      <c r="W70" s="58"/>
      <c r="X70" s="59" t="str">
        <f t="shared" ref="X70:X74" si="44">IF(SUMIF(AZ$11:AZ$97,$C70,AY$11:AY$97)=0," ",SUMIF(AZ$11:AZ$97,$C70,AY$11:AY$97))</f>
        <v xml:space="preserve"> </v>
      </c>
      <c r="Y70" s="60">
        <f t="shared" ref="Y70:Y75" si="45">IF(X70=" ",0,IF(X70=1,50,IF(X70=2,48,IF(X70=3,46,IF(X70=4,44,IF(X70=5,42,IF(AND(X70&gt;5,X70&lt;45),46-X70,2)))))))</f>
        <v>0</v>
      </c>
      <c r="Z70" s="61"/>
      <c r="AA70" s="62" t="str">
        <f t="shared" ref="AA70:AA74" si="46">IF(SUMIF(BC$11:BC$97,$C70,BB$11:BB$97)=0," ",SUMIF(BC$11:BC$97,$C70,BB$11:BB$97))</f>
        <v xml:space="preserve"> </v>
      </c>
      <c r="AB70" s="63">
        <f t="shared" ref="AB70:AB75" si="47">IF(AA70=" ",0,IF(AA70=1,50,IF(AA70=2,48,IF(AA70=3,46,IF(AA70=4,44,IF(AA70=5,42,IF(AND(AA70&gt;5,AA70&lt;45),46-AA70,2)))))))</f>
        <v>0</v>
      </c>
      <c r="AC70" s="119"/>
      <c r="AD70" s="120" t="str">
        <f t="shared" ref="AD70:AD74" si="48">IF(SUMIF(BF$11:BF$97,$C70,BE$11:BE$97)=0," ",SUMIF(BF$11:BF$97,$C70,BE$11:BE$97))</f>
        <v xml:space="preserve"> </v>
      </c>
      <c r="AE70" s="121">
        <f t="shared" ref="AE70:AE75" si="49">IF(AD70=" ",0,IF(AD70=1,50,IF(AD70=2,48,IF(AD70=3,46,IF(AD70=4,44,IF(AD70=5,42,IF(AND(AD70&gt;5,AD70&lt;45),46-AD70,2)))))))</f>
        <v>0</v>
      </c>
      <c r="AF70" s="39">
        <f t="shared" ref="AF70:AF74" si="50">J70+M70+P70+S70+V70+Y70+AB70+AE70</f>
        <v>0</v>
      </c>
      <c r="AG70" s="64">
        <f t="shared" ref="AG70:AG74" si="51">A70</f>
        <v>60</v>
      </c>
      <c r="AH70" s="39">
        <f t="shared" ref="AH70:AH74" si="52"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0">
        <v>60</v>
      </c>
      <c r="BF70" s="120"/>
    </row>
    <row r="71" spans="1:58" x14ac:dyDescent="0.2">
      <c r="A71" s="38">
        <v>61</v>
      </c>
      <c r="B71" s="39">
        <f t="shared" si="33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4"/>
        <v xml:space="preserve"> </v>
      </c>
      <c r="J71" s="45">
        <f t="shared" si="35"/>
        <v>0</v>
      </c>
      <c r="K71" s="46"/>
      <c r="L71" s="47" t="str">
        <f t="shared" si="36"/>
        <v xml:space="preserve"> </v>
      </c>
      <c r="M71" s="48">
        <f t="shared" si="37"/>
        <v>0</v>
      </c>
      <c r="N71" s="49"/>
      <c r="O71" s="50" t="str">
        <f t="shared" si="38"/>
        <v xml:space="preserve"> </v>
      </c>
      <c r="P71" s="51">
        <f t="shared" si="39"/>
        <v>0</v>
      </c>
      <c r="Q71" s="52"/>
      <c r="R71" s="53" t="str">
        <f t="shared" si="40"/>
        <v xml:space="preserve"> </v>
      </c>
      <c r="S71" s="54">
        <f t="shared" si="41"/>
        <v>0</v>
      </c>
      <c r="T71" s="55"/>
      <c r="U71" s="56" t="str">
        <f t="shared" si="42"/>
        <v xml:space="preserve"> </v>
      </c>
      <c r="V71" s="57">
        <f t="shared" si="43"/>
        <v>0</v>
      </c>
      <c r="W71" s="58"/>
      <c r="X71" s="59" t="str">
        <f t="shared" si="44"/>
        <v xml:space="preserve"> </v>
      </c>
      <c r="Y71" s="60">
        <f t="shared" si="45"/>
        <v>0</v>
      </c>
      <c r="Z71" s="61"/>
      <c r="AA71" s="62" t="str">
        <f t="shared" si="46"/>
        <v xml:space="preserve"> </v>
      </c>
      <c r="AB71" s="63">
        <f t="shared" si="47"/>
        <v>0</v>
      </c>
      <c r="AC71" s="119"/>
      <c r="AD71" s="120" t="str">
        <f t="shared" si="48"/>
        <v xml:space="preserve"> </v>
      </c>
      <c r="AE71" s="121">
        <f t="shared" si="49"/>
        <v>0</v>
      </c>
      <c r="AF71" s="39">
        <f t="shared" si="50"/>
        <v>0</v>
      </c>
      <c r="AG71" s="64">
        <f t="shared" si="51"/>
        <v>61</v>
      </c>
      <c r="AH71" s="39">
        <f t="shared" si="52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0">
        <v>61</v>
      </c>
      <c r="BF71" s="120"/>
    </row>
    <row r="72" spans="1:58" x14ac:dyDescent="0.2">
      <c r="A72" s="38">
        <v>62</v>
      </c>
      <c r="B72" s="39">
        <f t="shared" si="33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4"/>
        <v xml:space="preserve"> </v>
      </c>
      <c r="J72" s="45">
        <f t="shared" si="35"/>
        <v>0</v>
      </c>
      <c r="K72" s="46"/>
      <c r="L72" s="47" t="str">
        <f t="shared" si="36"/>
        <v xml:space="preserve"> </v>
      </c>
      <c r="M72" s="48">
        <f t="shared" si="37"/>
        <v>0</v>
      </c>
      <c r="N72" s="49"/>
      <c r="O72" s="50" t="str">
        <f t="shared" si="38"/>
        <v xml:space="preserve"> </v>
      </c>
      <c r="P72" s="51">
        <f t="shared" si="39"/>
        <v>0</v>
      </c>
      <c r="Q72" s="52"/>
      <c r="R72" s="53" t="str">
        <f t="shared" si="40"/>
        <v xml:space="preserve"> </v>
      </c>
      <c r="S72" s="54">
        <f t="shared" si="41"/>
        <v>0</v>
      </c>
      <c r="T72" s="55"/>
      <c r="U72" s="56" t="str">
        <f t="shared" si="42"/>
        <v xml:space="preserve"> </v>
      </c>
      <c r="V72" s="57">
        <f t="shared" si="43"/>
        <v>0</v>
      </c>
      <c r="W72" s="58"/>
      <c r="X72" s="59" t="str">
        <f t="shared" si="44"/>
        <v xml:space="preserve"> </v>
      </c>
      <c r="Y72" s="60">
        <f t="shared" si="45"/>
        <v>0</v>
      </c>
      <c r="Z72" s="61"/>
      <c r="AA72" s="62" t="str">
        <f t="shared" si="46"/>
        <v xml:space="preserve"> </v>
      </c>
      <c r="AB72" s="63">
        <f t="shared" si="47"/>
        <v>0</v>
      </c>
      <c r="AC72" s="119"/>
      <c r="AD72" s="120" t="str">
        <f t="shared" si="48"/>
        <v xml:space="preserve"> </v>
      </c>
      <c r="AE72" s="121">
        <f t="shared" si="49"/>
        <v>0</v>
      </c>
      <c r="AF72" s="39">
        <f t="shared" si="50"/>
        <v>0</v>
      </c>
      <c r="AG72" s="64">
        <f t="shared" si="51"/>
        <v>62</v>
      </c>
      <c r="AH72" s="39">
        <f t="shared" si="52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0">
        <v>62</v>
      </c>
      <c r="BF72" s="120"/>
    </row>
    <row r="73" spans="1:58" x14ac:dyDescent="0.2">
      <c r="A73" s="38">
        <v>63</v>
      </c>
      <c r="B73" s="39">
        <f t="shared" si="33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4"/>
        <v xml:space="preserve"> </v>
      </c>
      <c r="J73" s="45">
        <f t="shared" si="35"/>
        <v>0</v>
      </c>
      <c r="K73" s="46"/>
      <c r="L73" s="47" t="str">
        <f t="shared" si="36"/>
        <v xml:space="preserve"> </v>
      </c>
      <c r="M73" s="48">
        <f t="shared" si="37"/>
        <v>0</v>
      </c>
      <c r="N73" s="49"/>
      <c r="O73" s="50" t="str">
        <f t="shared" si="38"/>
        <v xml:space="preserve"> </v>
      </c>
      <c r="P73" s="51">
        <f t="shared" si="39"/>
        <v>0</v>
      </c>
      <c r="Q73" s="52"/>
      <c r="R73" s="53" t="str">
        <f t="shared" si="40"/>
        <v xml:space="preserve"> </v>
      </c>
      <c r="S73" s="54">
        <f t="shared" si="41"/>
        <v>0</v>
      </c>
      <c r="T73" s="55"/>
      <c r="U73" s="56" t="str">
        <f t="shared" si="42"/>
        <v xml:space="preserve"> </v>
      </c>
      <c r="V73" s="57">
        <f t="shared" si="43"/>
        <v>0</v>
      </c>
      <c r="W73" s="58"/>
      <c r="X73" s="59" t="str">
        <f t="shared" si="44"/>
        <v xml:space="preserve"> </v>
      </c>
      <c r="Y73" s="60">
        <f t="shared" si="45"/>
        <v>0</v>
      </c>
      <c r="Z73" s="61"/>
      <c r="AA73" s="62" t="str">
        <f t="shared" si="46"/>
        <v xml:space="preserve"> </v>
      </c>
      <c r="AB73" s="63">
        <f t="shared" si="47"/>
        <v>0</v>
      </c>
      <c r="AC73" s="119"/>
      <c r="AD73" s="120" t="str">
        <f t="shared" si="48"/>
        <v xml:space="preserve"> </v>
      </c>
      <c r="AE73" s="121">
        <f t="shared" si="49"/>
        <v>0</v>
      </c>
      <c r="AF73" s="39">
        <f t="shared" si="50"/>
        <v>0</v>
      </c>
      <c r="AG73" s="64">
        <f t="shared" si="51"/>
        <v>63</v>
      </c>
      <c r="AH73" s="39">
        <f t="shared" si="52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0">
        <v>63</v>
      </c>
      <c r="BF73" s="120"/>
    </row>
    <row r="74" spans="1:58" x14ac:dyDescent="0.2">
      <c r="A74" s="38">
        <v>64</v>
      </c>
      <c r="B74" s="39">
        <f t="shared" si="33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4"/>
        <v xml:space="preserve"> </v>
      </c>
      <c r="J74" s="45">
        <f t="shared" si="35"/>
        <v>0</v>
      </c>
      <c r="K74" s="46"/>
      <c r="L74" s="47" t="str">
        <f t="shared" si="36"/>
        <v xml:space="preserve"> </v>
      </c>
      <c r="M74" s="48">
        <f t="shared" si="37"/>
        <v>0</v>
      </c>
      <c r="N74" s="49"/>
      <c r="O74" s="50" t="str">
        <f t="shared" si="38"/>
        <v xml:space="preserve"> </v>
      </c>
      <c r="P74" s="51">
        <f t="shared" si="39"/>
        <v>0</v>
      </c>
      <c r="Q74" s="52"/>
      <c r="R74" s="53" t="str">
        <f t="shared" si="40"/>
        <v xml:space="preserve"> </v>
      </c>
      <c r="S74" s="54">
        <f t="shared" si="41"/>
        <v>0</v>
      </c>
      <c r="T74" s="55"/>
      <c r="U74" s="56" t="str">
        <f t="shared" si="42"/>
        <v xml:space="preserve"> </v>
      </c>
      <c r="V74" s="57">
        <f t="shared" si="43"/>
        <v>0</v>
      </c>
      <c r="W74" s="58"/>
      <c r="X74" s="59" t="str">
        <f t="shared" si="44"/>
        <v xml:space="preserve"> </v>
      </c>
      <c r="Y74" s="60">
        <f t="shared" si="45"/>
        <v>0</v>
      </c>
      <c r="Z74" s="61"/>
      <c r="AA74" s="62" t="str">
        <f t="shared" si="46"/>
        <v xml:space="preserve"> </v>
      </c>
      <c r="AB74" s="63">
        <f t="shared" si="47"/>
        <v>0</v>
      </c>
      <c r="AC74" s="119"/>
      <c r="AD74" s="120" t="str">
        <f t="shared" si="48"/>
        <v xml:space="preserve"> </v>
      </c>
      <c r="AE74" s="121">
        <f t="shared" si="49"/>
        <v>0</v>
      </c>
      <c r="AF74" s="39">
        <f t="shared" si="50"/>
        <v>0</v>
      </c>
      <c r="AG74" s="64">
        <f t="shared" si="51"/>
        <v>64</v>
      </c>
      <c r="AH74" s="39">
        <f t="shared" si="52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0">
        <v>64</v>
      </c>
      <c r="BF74" s="120"/>
    </row>
    <row r="75" spans="1:58" x14ac:dyDescent="0.2">
      <c r="A75" s="38">
        <v>65</v>
      </c>
      <c r="B75" s="39">
        <f t="shared" ref="B75:B90" si="53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4">IF(SUMIF(AK$11:AK$97,$C75,AJ$11:AJ$97)=0," ",SUMIF(AK$11:AK$97,$C75,AJ$11:AJ$97))</f>
        <v xml:space="preserve"> </v>
      </c>
      <c r="J75" s="45">
        <f t="shared" si="35"/>
        <v>0</v>
      </c>
      <c r="K75" s="46"/>
      <c r="L75" s="47" t="str">
        <f t="shared" ref="L75:L92" si="55">IF(SUMIF(AN$11:AN$97,$C75,AM$11:AM$97)=0," ",SUMIF(AN$11:AN$97,$C75,AM$11:AM$97))</f>
        <v xml:space="preserve"> </v>
      </c>
      <c r="M75" s="48">
        <f t="shared" si="37"/>
        <v>0</v>
      </c>
      <c r="N75" s="49"/>
      <c r="O75" s="50" t="str">
        <f t="shared" ref="O75:O92" si="56">IF(SUMIF(AQ$11:AQ$97,$C75,AP$11:AP$97)=0," ",SUMIF(AQ$11:AQ$97,$C75,AP$11:AP$97))</f>
        <v xml:space="preserve"> </v>
      </c>
      <c r="P75" s="51">
        <f t="shared" si="39"/>
        <v>0</v>
      </c>
      <c r="Q75" s="52"/>
      <c r="R75" s="53" t="str">
        <f t="shared" ref="R75:R92" si="57">IF(SUMIF(AT$11:AT$97,$C75,AS$11:AS$97)=0," ",SUMIF(AT$11:AT$97,$C75,AS$11:AS$97))</f>
        <v xml:space="preserve"> </v>
      </c>
      <c r="S75" s="54">
        <f t="shared" si="41"/>
        <v>0</v>
      </c>
      <c r="T75" s="55"/>
      <c r="U75" s="56" t="str">
        <f t="shared" ref="U75:U92" si="58">IF(SUMIF(AW$11:AW$97,$C75,AV$11:AV$97)=0," ",SUMIF(AW$11:AW$97,$C75,AV$11:AV$97))</f>
        <v xml:space="preserve"> </v>
      </c>
      <c r="V75" s="57">
        <f t="shared" si="43"/>
        <v>0</v>
      </c>
      <c r="W75" s="58"/>
      <c r="X75" s="59" t="str">
        <f t="shared" ref="X75:X92" si="59">IF(SUMIF(AZ$11:AZ$97,$C75,AY$11:AY$97)=0," ",SUMIF(AZ$11:AZ$97,$C75,AY$11:AY$97))</f>
        <v xml:space="preserve"> </v>
      </c>
      <c r="Y75" s="60">
        <f t="shared" si="45"/>
        <v>0</v>
      </c>
      <c r="Z75" s="61"/>
      <c r="AA75" s="62" t="str">
        <f t="shared" ref="AA75:AA92" si="60">IF(SUMIF(BC$11:BC$97,$C75,BB$11:BB$97)=0," ",SUMIF(BC$11:BC$97,$C75,BB$11:BB$97))</f>
        <v xml:space="preserve"> </v>
      </c>
      <c r="AB75" s="63">
        <f t="shared" si="47"/>
        <v>0</v>
      </c>
      <c r="AC75" s="119"/>
      <c r="AD75" s="120" t="str">
        <f t="shared" ref="AD75:AD92" si="61">IF(SUMIF(BF$11:BF$97,$C75,BE$11:BE$97)=0," ",SUMIF(BF$11:BF$97,$C75,BE$11:BE$97))</f>
        <v xml:space="preserve"> </v>
      </c>
      <c r="AE75" s="121">
        <f t="shared" si="49"/>
        <v>0</v>
      </c>
      <c r="AF75" s="39">
        <f t="shared" ref="AF75:AF91" si="62">J75+M75+P75+S75+V75+Y75+AB75+AE75</f>
        <v>0</v>
      </c>
      <c r="AG75" s="64">
        <f t="shared" ref="AG75:AG90" si="63">A75</f>
        <v>65</v>
      </c>
      <c r="AH75" s="39">
        <f t="shared" ref="AH75:AH91" si="6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0">
        <v>65</v>
      </c>
      <c r="BF75" s="120"/>
    </row>
    <row r="76" spans="1:58" x14ac:dyDescent="0.2">
      <c r="A76" s="38">
        <v>66</v>
      </c>
      <c r="B76" s="39">
        <f t="shared" si="5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4"/>
        <v xml:space="preserve"> </v>
      </c>
      <c r="J76" s="45">
        <f t="shared" ref="J76:J90" si="65">IF(I76=" ",0,IF(I76=1,50,IF(I76=2,48,IF(I76=3,46,IF(I76=4,44,IF(I76=5,42,IF(AND(I76&gt;5,I76&lt;45),46-I76,2)))))))</f>
        <v>0</v>
      </c>
      <c r="K76" s="46"/>
      <c r="L76" s="47" t="str">
        <f t="shared" si="55"/>
        <v xml:space="preserve"> </v>
      </c>
      <c r="M76" s="48">
        <f t="shared" ref="M76:M90" si="66">IF(L76=" ",0,IF(L76=1,50,IF(L76=2,48,IF(L76=3,46,IF(L76=4,44,IF(L76=5,42,IF(AND(L76&gt;5,L76&lt;45),46-L76,2)))))))</f>
        <v>0</v>
      </c>
      <c r="N76" s="49"/>
      <c r="O76" s="50" t="str">
        <f t="shared" si="56"/>
        <v xml:space="preserve"> </v>
      </c>
      <c r="P76" s="51">
        <f t="shared" ref="P76:P90" si="67">IF(O76=" ",0,IF(O76=1,50,IF(O76=2,48,IF(O76=3,46,IF(O76=4,44,IF(O76=5,42,IF(AND(O76&gt;5,O76&lt;45),46-O76,2)))))))</f>
        <v>0</v>
      </c>
      <c r="Q76" s="52"/>
      <c r="R76" s="53" t="str">
        <f t="shared" si="57"/>
        <v xml:space="preserve"> </v>
      </c>
      <c r="S76" s="54">
        <f t="shared" ref="S76:S90" si="68">IF(R76=" ",0,IF(R76=1,50,IF(R76=2,48,IF(R76=3,46,IF(R76=4,44,IF(R76=5,42,IF(AND(R76&gt;5,R76&lt;45),46-R76,2)))))))</f>
        <v>0</v>
      </c>
      <c r="T76" s="55"/>
      <c r="U76" s="56" t="str">
        <f t="shared" si="58"/>
        <v xml:space="preserve"> </v>
      </c>
      <c r="V76" s="57">
        <f t="shared" ref="V76:V90" si="69">IF(U76=" ",0,IF(U76=1,50,IF(U76=2,48,IF(U76=3,46,IF(U76=4,44,IF(U76=5,42,IF(AND(U76&gt;5,U76&lt;45),46-U76,2)))))))</f>
        <v>0</v>
      </c>
      <c r="W76" s="58"/>
      <c r="X76" s="59" t="str">
        <f t="shared" si="59"/>
        <v xml:space="preserve"> </v>
      </c>
      <c r="Y76" s="60">
        <f t="shared" ref="Y76:Y90" si="70">IF(X76=" ",0,IF(X76=1,50,IF(X76=2,48,IF(X76=3,46,IF(X76=4,44,IF(X76=5,42,IF(AND(X76&gt;5,X76&lt;45),46-X76,2)))))))</f>
        <v>0</v>
      </c>
      <c r="Z76" s="61"/>
      <c r="AA76" s="62" t="str">
        <f t="shared" si="60"/>
        <v xml:space="preserve"> </v>
      </c>
      <c r="AB76" s="63">
        <f t="shared" ref="AB76:AB90" si="71">IF(AA76=" ",0,IF(AA76=1,50,IF(AA76=2,48,IF(AA76=3,46,IF(AA76=4,44,IF(AA76=5,42,IF(AND(AA76&gt;5,AA76&lt;45),46-AA76,2)))))))</f>
        <v>0</v>
      </c>
      <c r="AC76" s="119"/>
      <c r="AD76" s="120" t="str">
        <f t="shared" si="61"/>
        <v xml:space="preserve"> </v>
      </c>
      <c r="AE76" s="121">
        <f t="shared" ref="AE76:AE90" si="72">IF(AD76=" ",0,IF(AD76=1,50,IF(AD76=2,48,IF(AD76=3,46,IF(AD76=4,44,IF(AD76=5,42,IF(AND(AD76&gt;5,AD76&lt;45),46-AD76,2)))))))</f>
        <v>0</v>
      </c>
      <c r="AF76" s="39">
        <f t="shared" si="62"/>
        <v>0</v>
      </c>
      <c r="AG76" s="64">
        <f t="shared" si="63"/>
        <v>66</v>
      </c>
      <c r="AH76" s="39">
        <f t="shared" si="6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0">
        <v>66</v>
      </c>
      <c r="BF76" s="120"/>
    </row>
    <row r="77" spans="1:58" x14ac:dyDescent="0.2">
      <c r="A77" s="38">
        <v>67</v>
      </c>
      <c r="B77" s="39">
        <f t="shared" si="53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4"/>
        <v xml:space="preserve"> </v>
      </c>
      <c r="J77" s="45">
        <f t="shared" si="65"/>
        <v>0</v>
      </c>
      <c r="K77" s="46"/>
      <c r="L77" s="47" t="str">
        <f t="shared" si="55"/>
        <v xml:space="preserve"> </v>
      </c>
      <c r="M77" s="48">
        <f t="shared" si="66"/>
        <v>0</v>
      </c>
      <c r="N77" s="49"/>
      <c r="O77" s="50" t="str">
        <f t="shared" si="56"/>
        <v xml:space="preserve"> </v>
      </c>
      <c r="P77" s="51">
        <f t="shared" si="67"/>
        <v>0</v>
      </c>
      <c r="Q77" s="52"/>
      <c r="R77" s="53" t="str">
        <f t="shared" si="57"/>
        <v xml:space="preserve"> </v>
      </c>
      <c r="S77" s="54">
        <f t="shared" si="68"/>
        <v>0</v>
      </c>
      <c r="T77" s="55"/>
      <c r="U77" s="56" t="str">
        <f t="shared" si="58"/>
        <v xml:space="preserve"> </v>
      </c>
      <c r="V77" s="57">
        <f t="shared" si="69"/>
        <v>0</v>
      </c>
      <c r="W77" s="58"/>
      <c r="X77" s="59" t="str">
        <f t="shared" si="59"/>
        <v xml:space="preserve"> </v>
      </c>
      <c r="Y77" s="60">
        <f t="shared" si="70"/>
        <v>0</v>
      </c>
      <c r="Z77" s="61"/>
      <c r="AA77" s="62" t="str">
        <f t="shared" si="60"/>
        <v xml:space="preserve"> </v>
      </c>
      <c r="AB77" s="63">
        <f t="shared" si="71"/>
        <v>0</v>
      </c>
      <c r="AC77" s="119"/>
      <c r="AD77" s="120" t="str">
        <f t="shared" si="61"/>
        <v xml:space="preserve"> </v>
      </c>
      <c r="AE77" s="121">
        <f t="shared" si="72"/>
        <v>0</v>
      </c>
      <c r="AF77" s="39">
        <f t="shared" si="62"/>
        <v>0</v>
      </c>
      <c r="AG77" s="64">
        <f t="shared" si="63"/>
        <v>67</v>
      </c>
      <c r="AH77" s="39">
        <f t="shared" si="6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0">
        <v>67</v>
      </c>
      <c r="BF77" s="120"/>
    </row>
    <row r="78" spans="1:58" x14ac:dyDescent="0.2">
      <c r="A78" s="38">
        <v>68</v>
      </c>
      <c r="B78" s="39">
        <f t="shared" si="53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4"/>
        <v xml:space="preserve"> </v>
      </c>
      <c r="J78" s="45">
        <f t="shared" si="65"/>
        <v>0</v>
      </c>
      <c r="K78" s="46"/>
      <c r="L78" s="47" t="str">
        <f t="shared" si="55"/>
        <v xml:space="preserve"> </v>
      </c>
      <c r="M78" s="48">
        <f t="shared" si="66"/>
        <v>0</v>
      </c>
      <c r="N78" s="49"/>
      <c r="O78" s="50" t="str">
        <f t="shared" si="56"/>
        <v xml:space="preserve"> </v>
      </c>
      <c r="P78" s="51">
        <f t="shared" si="67"/>
        <v>0</v>
      </c>
      <c r="Q78" s="52"/>
      <c r="R78" s="53" t="str">
        <f t="shared" si="57"/>
        <v xml:space="preserve"> </v>
      </c>
      <c r="S78" s="54">
        <f t="shared" si="68"/>
        <v>0</v>
      </c>
      <c r="T78" s="55"/>
      <c r="U78" s="56" t="str">
        <f t="shared" si="58"/>
        <v xml:space="preserve"> </v>
      </c>
      <c r="V78" s="57">
        <f t="shared" si="69"/>
        <v>0</v>
      </c>
      <c r="W78" s="58"/>
      <c r="X78" s="59" t="str">
        <f t="shared" si="59"/>
        <v xml:space="preserve"> </v>
      </c>
      <c r="Y78" s="60">
        <f t="shared" si="70"/>
        <v>0</v>
      </c>
      <c r="Z78" s="61"/>
      <c r="AA78" s="62" t="str">
        <f t="shared" si="60"/>
        <v xml:space="preserve"> </v>
      </c>
      <c r="AB78" s="63">
        <f t="shared" si="71"/>
        <v>0</v>
      </c>
      <c r="AC78" s="119"/>
      <c r="AD78" s="120" t="str">
        <f t="shared" si="61"/>
        <v xml:space="preserve"> </v>
      </c>
      <c r="AE78" s="121">
        <f t="shared" si="72"/>
        <v>0</v>
      </c>
      <c r="AF78" s="39">
        <f t="shared" si="62"/>
        <v>0</v>
      </c>
      <c r="AG78" s="64">
        <f t="shared" si="63"/>
        <v>68</v>
      </c>
      <c r="AH78" s="39">
        <f t="shared" si="6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0">
        <v>68</v>
      </c>
      <c r="BF78" s="120"/>
    </row>
    <row r="79" spans="1:58" x14ac:dyDescent="0.2">
      <c r="A79" s="38">
        <v>69</v>
      </c>
      <c r="B79" s="39">
        <f t="shared" si="5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4"/>
        <v xml:space="preserve"> </v>
      </c>
      <c r="J79" s="45">
        <f t="shared" si="65"/>
        <v>0</v>
      </c>
      <c r="K79" s="46"/>
      <c r="L79" s="47" t="str">
        <f t="shared" si="55"/>
        <v xml:space="preserve"> </v>
      </c>
      <c r="M79" s="48">
        <f t="shared" si="66"/>
        <v>0</v>
      </c>
      <c r="N79" s="49"/>
      <c r="O79" s="50" t="str">
        <f t="shared" si="56"/>
        <v xml:space="preserve"> </v>
      </c>
      <c r="P79" s="51">
        <f t="shared" si="67"/>
        <v>0</v>
      </c>
      <c r="Q79" s="52"/>
      <c r="R79" s="53" t="str">
        <f t="shared" si="57"/>
        <v xml:space="preserve"> </v>
      </c>
      <c r="S79" s="54">
        <f t="shared" si="68"/>
        <v>0</v>
      </c>
      <c r="T79" s="55"/>
      <c r="U79" s="56" t="str">
        <f t="shared" si="58"/>
        <v xml:space="preserve"> </v>
      </c>
      <c r="V79" s="57">
        <f t="shared" si="69"/>
        <v>0</v>
      </c>
      <c r="W79" s="58"/>
      <c r="X79" s="59" t="str">
        <f t="shared" si="59"/>
        <v xml:space="preserve"> </v>
      </c>
      <c r="Y79" s="60">
        <f t="shared" si="70"/>
        <v>0</v>
      </c>
      <c r="Z79" s="61"/>
      <c r="AA79" s="62" t="str">
        <f t="shared" si="60"/>
        <v xml:space="preserve"> </v>
      </c>
      <c r="AB79" s="63">
        <f t="shared" si="71"/>
        <v>0</v>
      </c>
      <c r="AC79" s="119"/>
      <c r="AD79" s="120" t="str">
        <f t="shared" si="61"/>
        <v xml:space="preserve"> </v>
      </c>
      <c r="AE79" s="121">
        <f t="shared" si="72"/>
        <v>0</v>
      </c>
      <c r="AF79" s="39">
        <f t="shared" si="62"/>
        <v>0</v>
      </c>
      <c r="AG79" s="64">
        <f t="shared" si="63"/>
        <v>69</v>
      </c>
      <c r="AH79" s="39">
        <f t="shared" si="6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0">
        <v>69</v>
      </c>
      <c r="BF79" s="120"/>
    </row>
    <row r="80" spans="1:58" x14ac:dyDescent="0.2">
      <c r="A80" s="38">
        <v>70</v>
      </c>
      <c r="B80" s="39">
        <f t="shared" si="53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4"/>
        <v xml:space="preserve"> </v>
      </c>
      <c r="J80" s="45">
        <f t="shared" si="65"/>
        <v>0</v>
      </c>
      <c r="K80" s="46"/>
      <c r="L80" s="47" t="str">
        <f t="shared" si="55"/>
        <v xml:space="preserve"> </v>
      </c>
      <c r="M80" s="48">
        <f t="shared" si="66"/>
        <v>0</v>
      </c>
      <c r="N80" s="49"/>
      <c r="O80" s="50" t="str">
        <f t="shared" si="56"/>
        <v xml:space="preserve"> </v>
      </c>
      <c r="P80" s="51">
        <f t="shared" si="67"/>
        <v>0</v>
      </c>
      <c r="Q80" s="52"/>
      <c r="R80" s="53" t="str">
        <f t="shared" si="57"/>
        <v xml:space="preserve"> </v>
      </c>
      <c r="S80" s="54">
        <f t="shared" si="68"/>
        <v>0</v>
      </c>
      <c r="T80" s="55"/>
      <c r="U80" s="56" t="str">
        <f t="shared" si="58"/>
        <v xml:space="preserve"> </v>
      </c>
      <c r="V80" s="57">
        <f t="shared" si="69"/>
        <v>0</v>
      </c>
      <c r="W80" s="58"/>
      <c r="X80" s="59" t="str">
        <f t="shared" si="59"/>
        <v xml:space="preserve"> </v>
      </c>
      <c r="Y80" s="60">
        <f t="shared" si="70"/>
        <v>0</v>
      </c>
      <c r="Z80" s="61"/>
      <c r="AA80" s="62" t="str">
        <f t="shared" si="60"/>
        <v xml:space="preserve"> </v>
      </c>
      <c r="AB80" s="63">
        <f t="shared" si="71"/>
        <v>0</v>
      </c>
      <c r="AC80" s="119"/>
      <c r="AD80" s="120" t="str">
        <f t="shared" si="61"/>
        <v xml:space="preserve"> </v>
      </c>
      <c r="AE80" s="121">
        <f t="shared" si="72"/>
        <v>0</v>
      </c>
      <c r="AF80" s="39">
        <f t="shared" si="62"/>
        <v>0</v>
      </c>
      <c r="AG80" s="64">
        <f t="shared" si="63"/>
        <v>70</v>
      </c>
      <c r="AH80" s="39">
        <f t="shared" si="6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0">
        <v>70</v>
      </c>
      <c r="BF80" s="120"/>
    </row>
    <row r="81" spans="1:58" x14ac:dyDescent="0.2">
      <c r="A81" s="38">
        <v>71</v>
      </c>
      <c r="B81" s="39">
        <f t="shared" si="5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4"/>
        <v xml:space="preserve"> </v>
      </c>
      <c r="J81" s="45">
        <f t="shared" si="65"/>
        <v>0</v>
      </c>
      <c r="K81" s="46"/>
      <c r="L81" s="47" t="str">
        <f t="shared" si="55"/>
        <v xml:space="preserve"> </v>
      </c>
      <c r="M81" s="48">
        <f t="shared" si="66"/>
        <v>0</v>
      </c>
      <c r="N81" s="49"/>
      <c r="O81" s="50" t="str">
        <f t="shared" si="56"/>
        <v xml:space="preserve"> </v>
      </c>
      <c r="P81" s="51">
        <f t="shared" si="67"/>
        <v>0</v>
      </c>
      <c r="Q81" s="52"/>
      <c r="R81" s="53" t="str">
        <f t="shared" si="57"/>
        <v xml:space="preserve"> </v>
      </c>
      <c r="S81" s="54">
        <f t="shared" si="68"/>
        <v>0</v>
      </c>
      <c r="T81" s="55"/>
      <c r="U81" s="56" t="str">
        <f t="shared" si="58"/>
        <v xml:space="preserve"> </v>
      </c>
      <c r="V81" s="57">
        <f t="shared" si="69"/>
        <v>0</v>
      </c>
      <c r="W81" s="58"/>
      <c r="X81" s="59" t="str">
        <f t="shared" si="59"/>
        <v xml:space="preserve"> </v>
      </c>
      <c r="Y81" s="60">
        <f t="shared" si="70"/>
        <v>0</v>
      </c>
      <c r="Z81" s="61"/>
      <c r="AA81" s="62" t="str">
        <f t="shared" si="60"/>
        <v xml:space="preserve"> </v>
      </c>
      <c r="AB81" s="63">
        <f t="shared" si="71"/>
        <v>0</v>
      </c>
      <c r="AC81" s="119"/>
      <c r="AD81" s="120" t="str">
        <f t="shared" si="61"/>
        <v xml:space="preserve"> </v>
      </c>
      <c r="AE81" s="121">
        <f t="shared" si="72"/>
        <v>0</v>
      </c>
      <c r="AF81" s="39">
        <f t="shared" si="62"/>
        <v>0</v>
      </c>
      <c r="AG81" s="64">
        <f t="shared" si="63"/>
        <v>71</v>
      </c>
      <c r="AH81" s="39">
        <f t="shared" si="6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0">
        <v>71</v>
      </c>
      <c r="BF81" s="120"/>
    </row>
    <row r="82" spans="1:58" x14ac:dyDescent="0.2">
      <c r="A82" s="38">
        <v>72</v>
      </c>
      <c r="B82" s="39">
        <f t="shared" si="5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4"/>
        <v xml:space="preserve"> </v>
      </c>
      <c r="J82" s="45">
        <f t="shared" si="65"/>
        <v>0</v>
      </c>
      <c r="K82" s="46"/>
      <c r="L82" s="47" t="str">
        <f t="shared" si="55"/>
        <v xml:space="preserve"> </v>
      </c>
      <c r="M82" s="48">
        <f t="shared" si="66"/>
        <v>0</v>
      </c>
      <c r="N82" s="49"/>
      <c r="O82" s="50" t="str">
        <f t="shared" si="56"/>
        <v xml:space="preserve"> </v>
      </c>
      <c r="P82" s="51">
        <f t="shared" si="67"/>
        <v>0</v>
      </c>
      <c r="Q82" s="52"/>
      <c r="R82" s="53" t="str">
        <f t="shared" si="57"/>
        <v xml:space="preserve"> </v>
      </c>
      <c r="S82" s="54">
        <f t="shared" si="68"/>
        <v>0</v>
      </c>
      <c r="T82" s="55"/>
      <c r="U82" s="56" t="str">
        <f t="shared" si="58"/>
        <v xml:space="preserve"> </v>
      </c>
      <c r="V82" s="57">
        <f t="shared" si="69"/>
        <v>0</v>
      </c>
      <c r="W82" s="58"/>
      <c r="X82" s="59" t="str">
        <f t="shared" si="59"/>
        <v xml:space="preserve"> </v>
      </c>
      <c r="Y82" s="60">
        <f t="shared" si="70"/>
        <v>0</v>
      </c>
      <c r="Z82" s="61"/>
      <c r="AA82" s="62" t="str">
        <f t="shared" si="60"/>
        <v xml:space="preserve"> </v>
      </c>
      <c r="AB82" s="63">
        <f t="shared" si="71"/>
        <v>0</v>
      </c>
      <c r="AC82" s="119"/>
      <c r="AD82" s="120" t="str">
        <f t="shared" si="61"/>
        <v xml:space="preserve"> </v>
      </c>
      <c r="AE82" s="121">
        <f t="shared" si="72"/>
        <v>0</v>
      </c>
      <c r="AF82" s="39">
        <f t="shared" si="62"/>
        <v>0</v>
      </c>
      <c r="AG82" s="64">
        <f t="shared" si="63"/>
        <v>72</v>
      </c>
      <c r="AH82" s="39">
        <f t="shared" si="6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0">
        <v>72</v>
      </c>
      <c r="BF82" s="120"/>
    </row>
    <row r="83" spans="1:58" x14ac:dyDescent="0.2">
      <c r="A83" s="38">
        <v>73</v>
      </c>
      <c r="B83" s="39">
        <f t="shared" si="5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4"/>
        <v xml:space="preserve"> </v>
      </c>
      <c r="J83" s="45">
        <f t="shared" si="65"/>
        <v>0</v>
      </c>
      <c r="K83" s="46"/>
      <c r="L83" s="47" t="str">
        <f t="shared" si="55"/>
        <v xml:space="preserve"> </v>
      </c>
      <c r="M83" s="48">
        <f t="shared" si="66"/>
        <v>0</v>
      </c>
      <c r="N83" s="49"/>
      <c r="O83" s="50" t="str">
        <f t="shared" si="56"/>
        <v xml:space="preserve"> </v>
      </c>
      <c r="P83" s="51">
        <f t="shared" si="67"/>
        <v>0</v>
      </c>
      <c r="Q83" s="52"/>
      <c r="R83" s="53" t="str">
        <f t="shared" si="57"/>
        <v xml:space="preserve"> </v>
      </c>
      <c r="S83" s="54">
        <f t="shared" si="68"/>
        <v>0</v>
      </c>
      <c r="T83" s="55"/>
      <c r="U83" s="56" t="str">
        <f t="shared" si="58"/>
        <v xml:space="preserve"> </v>
      </c>
      <c r="V83" s="57">
        <f t="shared" si="69"/>
        <v>0</v>
      </c>
      <c r="W83" s="58"/>
      <c r="X83" s="59" t="str">
        <f t="shared" si="59"/>
        <v xml:space="preserve"> </v>
      </c>
      <c r="Y83" s="60">
        <f t="shared" si="70"/>
        <v>0</v>
      </c>
      <c r="Z83" s="61"/>
      <c r="AA83" s="62" t="str">
        <f t="shared" si="60"/>
        <v xml:space="preserve"> </v>
      </c>
      <c r="AB83" s="63">
        <f t="shared" si="71"/>
        <v>0</v>
      </c>
      <c r="AC83" s="119"/>
      <c r="AD83" s="120" t="str">
        <f t="shared" si="61"/>
        <v xml:space="preserve"> </v>
      </c>
      <c r="AE83" s="121">
        <f t="shared" si="72"/>
        <v>0</v>
      </c>
      <c r="AF83" s="39">
        <f t="shared" si="62"/>
        <v>0</v>
      </c>
      <c r="AG83" s="64">
        <f t="shared" si="63"/>
        <v>73</v>
      </c>
      <c r="AH83" s="39">
        <f t="shared" si="6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0">
        <v>73</v>
      </c>
      <c r="BF83" s="120"/>
    </row>
    <row r="84" spans="1:58" x14ac:dyDescent="0.2">
      <c r="A84" s="38">
        <v>74</v>
      </c>
      <c r="B84" s="39">
        <f t="shared" si="5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4"/>
        <v xml:space="preserve"> </v>
      </c>
      <c r="J84" s="45">
        <f t="shared" si="65"/>
        <v>0</v>
      </c>
      <c r="K84" s="46"/>
      <c r="L84" s="47" t="str">
        <f t="shared" si="55"/>
        <v xml:space="preserve"> </v>
      </c>
      <c r="M84" s="48">
        <f t="shared" si="66"/>
        <v>0</v>
      </c>
      <c r="N84" s="49"/>
      <c r="O84" s="50" t="str">
        <f t="shared" si="56"/>
        <v xml:space="preserve"> </v>
      </c>
      <c r="P84" s="51">
        <f t="shared" si="67"/>
        <v>0</v>
      </c>
      <c r="Q84" s="52"/>
      <c r="R84" s="53" t="str">
        <f t="shared" si="57"/>
        <v xml:space="preserve"> </v>
      </c>
      <c r="S84" s="54">
        <f t="shared" si="68"/>
        <v>0</v>
      </c>
      <c r="T84" s="55"/>
      <c r="U84" s="56" t="str">
        <f t="shared" si="58"/>
        <v xml:space="preserve"> </v>
      </c>
      <c r="V84" s="57">
        <f t="shared" si="69"/>
        <v>0</v>
      </c>
      <c r="W84" s="58"/>
      <c r="X84" s="59" t="str">
        <f t="shared" si="59"/>
        <v xml:space="preserve"> </v>
      </c>
      <c r="Y84" s="60">
        <f t="shared" si="70"/>
        <v>0</v>
      </c>
      <c r="Z84" s="61"/>
      <c r="AA84" s="62" t="str">
        <f t="shared" si="60"/>
        <v xml:space="preserve"> </v>
      </c>
      <c r="AB84" s="63">
        <f t="shared" si="71"/>
        <v>0</v>
      </c>
      <c r="AC84" s="119"/>
      <c r="AD84" s="120" t="str">
        <f t="shared" si="61"/>
        <v xml:space="preserve"> </v>
      </c>
      <c r="AE84" s="121">
        <f t="shared" si="72"/>
        <v>0</v>
      </c>
      <c r="AF84" s="39">
        <f t="shared" si="62"/>
        <v>0</v>
      </c>
      <c r="AG84" s="64">
        <f t="shared" si="63"/>
        <v>74</v>
      </c>
      <c r="AH84" s="39">
        <f t="shared" si="6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0">
        <v>74</v>
      </c>
      <c r="BF84" s="120"/>
    </row>
    <row r="85" spans="1:58" x14ac:dyDescent="0.2">
      <c r="A85" s="38">
        <v>75</v>
      </c>
      <c r="B85" s="39">
        <f t="shared" si="5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4"/>
        <v xml:space="preserve"> </v>
      </c>
      <c r="J85" s="45">
        <f t="shared" si="65"/>
        <v>0</v>
      </c>
      <c r="K85" s="46"/>
      <c r="L85" s="47" t="str">
        <f t="shared" si="55"/>
        <v xml:space="preserve"> </v>
      </c>
      <c r="M85" s="48">
        <f t="shared" si="66"/>
        <v>0</v>
      </c>
      <c r="N85" s="49"/>
      <c r="O85" s="50" t="str">
        <f t="shared" si="56"/>
        <v xml:space="preserve"> </v>
      </c>
      <c r="P85" s="51">
        <f t="shared" si="67"/>
        <v>0</v>
      </c>
      <c r="Q85" s="52"/>
      <c r="R85" s="53" t="str">
        <f t="shared" si="57"/>
        <v xml:space="preserve"> </v>
      </c>
      <c r="S85" s="54">
        <f t="shared" si="68"/>
        <v>0</v>
      </c>
      <c r="T85" s="55"/>
      <c r="U85" s="56" t="str">
        <f t="shared" si="58"/>
        <v xml:space="preserve"> </v>
      </c>
      <c r="V85" s="57">
        <f t="shared" si="69"/>
        <v>0</v>
      </c>
      <c r="W85" s="58"/>
      <c r="X85" s="59" t="str">
        <f t="shared" si="59"/>
        <v xml:space="preserve"> </v>
      </c>
      <c r="Y85" s="60">
        <f t="shared" si="70"/>
        <v>0</v>
      </c>
      <c r="Z85" s="61"/>
      <c r="AA85" s="62" t="str">
        <f t="shared" si="60"/>
        <v xml:space="preserve"> </v>
      </c>
      <c r="AB85" s="63">
        <f t="shared" si="71"/>
        <v>0</v>
      </c>
      <c r="AC85" s="119"/>
      <c r="AD85" s="120" t="str">
        <f t="shared" si="61"/>
        <v xml:space="preserve"> </v>
      </c>
      <c r="AE85" s="121">
        <f t="shared" si="72"/>
        <v>0</v>
      </c>
      <c r="AF85" s="39">
        <f t="shared" si="62"/>
        <v>0</v>
      </c>
      <c r="AG85" s="64">
        <f t="shared" si="63"/>
        <v>75</v>
      </c>
      <c r="AH85" s="39">
        <f t="shared" si="6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0">
        <v>75</v>
      </c>
      <c r="BF85" s="120"/>
    </row>
    <row r="86" spans="1:58" x14ac:dyDescent="0.2">
      <c r="A86" s="38">
        <v>76</v>
      </c>
      <c r="B86" s="39">
        <f t="shared" si="5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4"/>
        <v xml:space="preserve"> </v>
      </c>
      <c r="J86" s="45">
        <f t="shared" si="65"/>
        <v>0</v>
      </c>
      <c r="K86" s="46"/>
      <c r="L86" s="47" t="str">
        <f t="shared" si="55"/>
        <v xml:space="preserve"> </v>
      </c>
      <c r="M86" s="48">
        <f t="shared" si="66"/>
        <v>0</v>
      </c>
      <c r="N86" s="49"/>
      <c r="O86" s="50" t="str">
        <f t="shared" si="56"/>
        <v xml:space="preserve"> </v>
      </c>
      <c r="P86" s="51">
        <f t="shared" si="67"/>
        <v>0</v>
      </c>
      <c r="Q86" s="52"/>
      <c r="R86" s="53" t="str">
        <f t="shared" si="57"/>
        <v xml:space="preserve"> </v>
      </c>
      <c r="S86" s="54">
        <f t="shared" si="68"/>
        <v>0</v>
      </c>
      <c r="T86" s="55"/>
      <c r="U86" s="56" t="str">
        <f t="shared" si="58"/>
        <v xml:space="preserve"> </v>
      </c>
      <c r="V86" s="57">
        <f t="shared" si="69"/>
        <v>0</v>
      </c>
      <c r="W86" s="58"/>
      <c r="X86" s="59" t="str">
        <f t="shared" si="59"/>
        <v xml:space="preserve"> </v>
      </c>
      <c r="Y86" s="60">
        <f t="shared" si="70"/>
        <v>0</v>
      </c>
      <c r="Z86" s="61"/>
      <c r="AA86" s="62" t="str">
        <f t="shared" si="60"/>
        <v xml:space="preserve"> </v>
      </c>
      <c r="AB86" s="63">
        <f t="shared" si="71"/>
        <v>0</v>
      </c>
      <c r="AC86" s="119"/>
      <c r="AD86" s="120" t="str">
        <f t="shared" si="61"/>
        <v xml:space="preserve"> </v>
      </c>
      <c r="AE86" s="121">
        <f t="shared" si="72"/>
        <v>0</v>
      </c>
      <c r="AF86" s="39">
        <f t="shared" si="62"/>
        <v>0</v>
      </c>
      <c r="AG86" s="64">
        <f t="shared" si="63"/>
        <v>76</v>
      </c>
      <c r="AH86" s="39">
        <f t="shared" si="6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0">
        <v>76</v>
      </c>
      <c r="BF86" s="120"/>
    </row>
    <row r="87" spans="1:58" x14ac:dyDescent="0.2">
      <c r="A87" s="38">
        <v>77</v>
      </c>
      <c r="B87" s="39">
        <f t="shared" si="5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4"/>
        <v xml:space="preserve"> </v>
      </c>
      <c r="J87" s="45">
        <f t="shared" si="65"/>
        <v>0</v>
      </c>
      <c r="K87" s="46"/>
      <c r="L87" s="47" t="str">
        <f t="shared" si="55"/>
        <v xml:space="preserve"> </v>
      </c>
      <c r="M87" s="48">
        <f t="shared" si="66"/>
        <v>0</v>
      </c>
      <c r="N87" s="49"/>
      <c r="O87" s="50" t="str">
        <f t="shared" si="56"/>
        <v xml:space="preserve"> </v>
      </c>
      <c r="P87" s="51">
        <f t="shared" si="67"/>
        <v>0</v>
      </c>
      <c r="Q87" s="52"/>
      <c r="R87" s="53" t="str">
        <f t="shared" si="57"/>
        <v xml:space="preserve"> </v>
      </c>
      <c r="S87" s="54">
        <f t="shared" si="68"/>
        <v>0</v>
      </c>
      <c r="T87" s="55"/>
      <c r="U87" s="56" t="str">
        <f t="shared" si="58"/>
        <v xml:space="preserve"> </v>
      </c>
      <c r="V87" s="57">
        <f t="shared" si="69"/>
        <v>0</v>
      </c>
      <c r="W87" s="58"/>
      <c r="X87" s="59" t="str">
        <f t="shared" si="59"/>
        <v xml:space="preserve"> </v>
      </c>
      <c r="Y87" s="60">
        <f t="shared" si="70"/>
        <v>0</v>
      </c>
      <c r="Z87" s="61"/>
      <c r="AA87" s="62" t="str">
        <f t="shared" si="60"/>
        <v xml:space="preserve"> </v>
      </c>
      <c r="AB87" s="63">
        <f t="shared" si="71"/>
        <v>0</v>
      </c>
      <c r="AC87" s="119"/>
      <c r="AD87" s="120" t="str">
        <f t="shared" si="61"/>
        <v xml:space="preserve"> </v>
      </c>
      <c r="AE87" s="121">
        <f t="shared" si="72"/>
        <v>0</v>
      </c>
      <c r="AF87" s="39">
        <f t="shared" si="62"/>
        <v>0</v>
      </c>
      <c r="AG87" s="64">
        <f t="shared" si="63"/>
        <v>77</v>
      </c>
      <c r="AH87" s="39">
        <f t="shared" si="6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0">
        <v>77</v>
      </c>
      <c r="BF87" s="120"/>
    </row>
    <row r="88" spans="1:58" x14ac:dyDescent="0.2">
      <c r="A88" s="38">
        <v>78</v>
      </c>
      <c r="B88" s="39">
        <f t="shared" si="53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4"/>
        <v xml:space="preserve"> </v>
      </c>
      <c r="J88" s="45">
        <f t="shared" si="65"/>
        <v>0</v>
      </c>
      <c r="K88" s="46"/>
      <c r="L88" s="47" t="str">
        <f t="shared" si="55"/>
        <v xml:space="preserve"> </v>
      </c>
      <c r="M88" s="48">
        <f t="shared" si="66"/>
        <v>0</v>
      </c>
      <c r="N88" s="49"/>
      <c r="O88" s="50" t="str">
        <f t="shared" si="56"/>
        <v xml:space="preserve"> </v>
      </c>
      <c r="P88" s="51">
        <f t="shared" si="67"/>
        <v>0</v>
      </c>
      <c r="Q88" s="52"/>
      <c r="R88" s="53" t="str">
        <f t="shared" si="57"/>
        <v xml:space="preserve"> </v>
      </c>
      <c r="S88" s="54">
        <f t="shared" si="68"/>
        <v>0</v>
      </c>
      <c r="T88" s="55"/>
      <c r="U88" s="56" t="str">
        <f t="shared" si="58"/>
        <v xml:space="preserve"> </v>
      </c>
      <c r="V88" s="57">
        <f t="shared" si="69"/>
        <v>0</v>
      </c>
      <c r="W88" s="58"/>
      <c r="X88" s="59" t="str">
        <f t="shared" si="59"/>
        <v xml:space="preserve"> </v>
      </c>
      <c r="Y88" s="60">
        <f t="shared" si="70"/>
        <v>0</v>
      </c>
      <c r="Z88" s="61"/>
      <c r="AA88" s="62" t="str">
        <f t="shared" si="60"/>
        <v xml:space="preserve"> </v>
      </c>
      <c r="AB88" s="63">
        <f t="shared" si="71"/>
        <v>0</v>
      </c>
      <c r="AC88" s="119"/>
      <c r="AD88" s="120" t="str">
        <f t="shared" si="61"/>
        <v xml:space="preserve"> </v>
      </c>
      <c r="AE88" s="121">
        <f t="shared" si="72"/>
        <v>0</v>
      </c>
      <c r="AF88" s="39">
        <f t="shared" si="62"/>
        <v>0</v>
      </c>
      <c r="AG88" s="64">
        <f t="shared" si="63"/>
        <v>78</v>
      </c>
      <c r="AH88" s="39">
        <f t="shared" si="6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0">
        <v>78</v>
      </c>
      <c r="BF88" s="120"/>
    </row>
    <row r="89" spans="1:58" x14ac:dyDescent="0.2">
      <c r="A89" s="38">
        <v>79</v>
      </c>
      <c r="B89" s="39">
        <f t="shared" si="53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4"/>
        <v xml:space="preserve"> </v>
      </c>
      <c r="J89" s="45">
        <f t="shared" si="65"/>
        <v>0</v>
      </c>
      <c r="K89" s="46"/>
      <c r="L89" s="47" t="str">
        <f t="shared" si="55"/>
        <v xml:space="preserve"> </v>
      </c>
      <c r="M89" s="48">
        <f t="shared" si="66"/>
        <v>0</v>
      </c>
      <c r="N89" s="49"/>
      <c r="O89" s="50" t="str">
        <f t="shared" si="56"/>
        <v xml:space="preserve"> </v>
      </c>
      <c r="P89" s="51">
        <f t="shared" si="67"/>
        <v>0</v>
      </c>
      <c r="Q89" s="52"/>
      <c r="R89" s="53" t="str">
        <f t="shared" si="57"/>
        <v xml:space="preserve"> </v>
      </c>
      <c r="S89" s="54">
        <f t="shared" si="68"/>
        <v>0</v>
      </c>
      <c r="T89" s="55"/>
      <c r="U89" s="56" t="str">
        <f t="shared" si="58"/>
        <v xml:space="preserve"> </v>
      </c>
      <c r="V89" s="57">
        <f t="shared" si="69"/>
        <v>0</v>
      </c>
      <c r="W89" s="58"/>
      <c r="X89" s="59" t="str">
        <f t="shared" si="59"/>
        <v xml:space="preserve"> </v>
      </c>
      <c r="Y89" s="60">
        <f t="shared" si="70"/>
        <v>0</v>
      </c>
      <c r="Z89" s="61"/>
      <c r="AA89" s="62" t="str">
        <f t="shared" si="60"/>
        <v xml:space="preserve"> </v>
      </c>
      <c r="AB89" s="63">
        <f t="shared" si="71"/>
        <v>0</v>
      </c>
      <c r="AC89" s="119"/>
      <c r="AD89" s="120" t="str">
        <f t="shared" si="61"/>
        <v xml:space="preserve"> </v>
      </c>
      <c r="AE89" s="121">
        <f t="shared" si="72"/>
        <v>0</v>
      </c>
      <c r="AF89" s="39">
        <f t="shared" si="62"/>
        <v>0</v>
      </c>
      <c r="AG89" s="64">
        <f t="shared" si="63"/>
        <v>79</v>
      </c>
      <c r="AH89" s="39">
        <f t="shared" si="6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0">
        <v>79</v>
      </c>
      <c r="BF89" s="120"/>
    </row>
    <row r="90" spans="1:58" ht="13.5" thickBot="1" x14ac:dyDescent="0.25">
      <c r="A90" s="38">
        <v>80</v>
      </c>
      <c r="B90" s="67">
        <f t="shared" si="53"/>
        <v>0</v>
      </c>
      <c r="C90" s="127"/>
      <c r="D90" s="68"/>
      <c r="E90" s="69"/>
      <c r="F90" s="69"/>
      <c r="G90" s="69"/>
      <c r="H90" s="70"/>
      <c r="I90" s="71" t="str">
        <f t="shared" si="54"/>
        <v xml:space="preserve"> </v>
      </c>
      <c r="J90" s="130">
        <f t="shared" si="65"/>
        <v>0</v>
      </c>
      <c r="K90" s="72"/>
      <c r="L90" s="73" t="str">
        <f t="shared" si="55"/>
        <v xml:space="preserve"> </v>
      </c>
      <c r="M90" s="131">
        <f t="shared" si="66"/>
        <v>0</v>
      </c>
      <c r="N90" s="74"/>
      <c r="O90" s="75" t="str">
        <f t="shared" si="56"/>
        <v xml:space="preserve"> </v>
      </c>
      <c r="P90" s="132">
        <f t="shared" si="67"/>
        <v>0</v>
      </c>
      <c r="Q90" s="76"/>
      <c r="R90" s="77" t="str">
        <f t="shared" si="57"/>
        <v xml:space="preserve"> </v>
      </c>
      <c r="S90" s="133">
        <f t="shared" si="68"/>
        <v>0</v>
      </c>
      <c r="T90" s="78"/>
      <c r="U90" s="79" t="str">
        <f t="shared" si="58"/>
        <v xml:space="preserve"> </v>
      </c>
      <c r="V90" s="134">
        <f t="shared" si="69"/>
        <v>0</v>
      </c>
      <c r="W90" s="80"/>
      <c r="X90" s="59" t="str">
        <f t="shared" si="59"/>
        <v xml:space="preserve"> </v>
      </c>
      <c r="Y90" s="135">
        <f t="shared" si="70"/>
        <v>0</v>
      </c>
      <c r="Z90" s="81"/>
      <c r="AA90" s="62" t="str">
        <f t="shared" si="60"/>
        <v xml:space="preserve"> </v>
      </c>
      <c r="AB90" s="136">
        <f t="shared" si="71"/>
        <v>0</v>
      </c>
      <c r="AC90" s="122"/>
      <c r="AD90" s="120" t="str">
        <f t="shared" si="61"/>
        <v xml:space="preserve"> </v>
      </c>
      <c r="AE90" s="137">
        <f t="shared" si="72"/>
        <v>0</v>
      </c>
      <c r="AF90" s="138">
        <f t="shared" si="62"/>
        <v>0</v>
      </c>
      <c r="AG90" s="82">
        <f t="shared" si="63"/>
        <v>80</v>
      </c>
      <c r="AH90" s="83">
        <f t="shared" si="6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0">
        <v>80</v>
      </c>
      <c r="BF90" s="120"/>
    </row>
    <row r="91" spans="1:58" x14ac:dyDescent="0.2">
      <c r="B91" s="87"/>
      <c r="I91" s="84" t="str">
        <f t="shared" si="54"/>
        <v xml:space="preserve"> </v>
      </c>
      <c r="J91" s="88"/>
      <c r="L91" s="84" t="str">
        <f t="shared" si="55"/>
        <v xml:space="preserve"> </v>
      </c>
      <c r="M91" s="88"/>
      <c r="N91" s="89"/>
      <c r="O91" s="84" t="str">
        <f t="shared" si="56"/>
        <v xml:space="preserve"> </v>
      </c>
      <c r="P91" s="88"/>
      <c r="Q91" s="89"/>
      <c r="R91" s="84" t="str">
        <f t="shared" si="57"/>
        <v xml:space="preserve"> </v>
      </c>
      <c r="S91" s="88"/>
      <c r="T91" s="89"/>
      <c r="U91" s="84" t="str">
        <f t="shared" si="58"/>
        <v xml:space="preserve"> </v>
      </c>
      <c r="V91" s="88"/>
      <c r="W91" s="89"/>
      <c r="X91" s="84" t="str">
        <f t="shared" si="59"/>
        <v xml:space="preserve"> </v>
      </c>
      <c r="Y91" s="88"/>
      <c r="Z91" s="89"/>
      <c r="AA91" s="84" t="str">
        <f t="shared" si="60"/>
        <v xml:space="preserve"> </v>
      </c>
      <c r="AB91" s="88"/>
      <c r="AC91" s="89"/>
      <c r="AD91" s="84" t="str">
        <f t="shared" si="61"/>
        <v xml:space="preserve"> </v>
      </c>
      <c r="AE91" s="88"/>
      <c r="AF91" s="87">
        <f t="shared" si="62"/>
        <v>0</v>
      </c>
      <c r="AH91" s="86">
        <f t="shared" si="64"/>
        <v>0</v>
      </c>
    </row>
    <row r="92" spans="1:58" x14ac:dyDescent="0.2">
      <c r="I92" s="88" t="str">
        <f t="shared" si="54"/>
        <v xml:space="preserve"> </v>
      </c>
      <c r="J92" s="88"/>
      <c r="L92" s="88" t="str">
        <f t="shared" si="55"/>
        <v xml:space="preserve"> </v>
      </c>
      <c r="M92" s="88"/>
      <c r="O92" s="88" t="str">
        <f t="shared" si="56"/>
        <v xml:space="preserve"> </v>
      </c>
      <c r="P92" s="88"/>
      <c r="R92" s="88" t="str">
        <f t="shared" si="57"/>
        <v xml:space="preserve"> </v>
      </c>
      <c r="S92" s="88"/>
      <c r="U92" s="88" t="str">
        <f t="shared" si="58"/>
        <v xml:space="preserve"> </v>
      </c>
      <c r="V92" s="88"/>
      <c r="X92" s="88" t="str">
        <f t="shared" si="59"/>
        <v xml:space="preserve"> </v>
      </c>
      <c r="Y92" s="88"/>
      <c r="AA92" s="88" t="str">
        <f t="shared" si="60"/>
        <v xml:space="preserve"> </v>
      </c>
      <c r="AB92" s="88"/>
      <c r="AD92" s="88" t="str">
        <f t="shared" si="61"/>
        <v xml:space="preserve"> </v>
      </c>
      <c r="AE92" s="88"/>
      <c r="AF92" s="87"/>
      <c r="AH92" s="87"/>
    </row>
    <row r="100" spans="2:43" ht="20.25" x14ac:dyDescent="0.3">
      <c r="B100" t="s">
        <v>86</v>
      </c>
    </row>
    <row r="101" spans="2:43" x14ac:dyDescent="0.2">
      <c r="D101" s="5" t="s">
        <v>321</v>
      </c>
    </row>
    <row r="102" spans="2:43" x14ac:dyDescent="0.2">
      <c r="D102" s="10" t="s">
        <v>60</v>
      </c>
      <c r="E102" s="5"/>
      <c r="V102" s="10"/>
    </row>
    <row r="103" spans="2:43" ht="15" x14ac:dyDescent="0.25">
      <c r="D103" s="4" t="s">
        <v>62</v>
      </c>
      <c r="E103" s="129"/>
      <c r="F103" s="5" t="s">
        <v>90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19"/>
      <c r="AH103" s="219"/>
      <c r="AI103" s="5"/>
    </row>
    <row r="104" spans="2:43" ht="15" x14ac:dyDescent="0.25">
      <c r="D104" s="4" t="s">
        <v>66</v>
      </c>
      <c r="E104" s="129"/>
      <c r="V104" s="90"/>
      <c r="W104" s="91"/>
      <c r="X104" s="91"/>
      <c r="Y104" s="91"/>
      <c r="Z104" s="220"/>
      <c r="AA104" s="220"/>
      <c r="AB104" s="220"/>
      <c r="AC104" s="91"/>
      <c r="AD104" s="91"/>
      <c r="AE104" s="91"/>
      <c r="AF104" s="91"/>
    </row>
    <row r="106" spans="2:43" x14ac:dyDescent="0.2">
      <c r="C106" t="s">
        <v>93</v>
      </c>
    </row>
    <row r="108" spans="2:43" ht="13.5" thickBot="1" x14ac:dyDescent="0.25">
      <c r="D108" s="10"/>
    </row>
    <row r="109" spans="2:43" ht="13.5" thickBot="1" x14ac:dyDescent="0.25">
      <c r="C109" s="13" t="s">
        <v>21</v>
      </c>
      <c r="D109" s="13" t="s">
        <v>22</v>
      </c>
      <c r="E109" s="13" t="s">
        <v>63</v>
      </c>
      <c r="F109" s="13" t="s">
        <v>23</v>
      </c>
      <c r="G109" s="13" t="s">
        <v>24</v>
      </c>
      <c r="H109" s="221" t="s">
        <v>64</v>
      </c>
      <c r="I109" s="222"/>
      <c r="J109" s="223"/>
      <c r="K109" s="221" t="s">
        <v>57</v>
      </c>
      <c r="L109" s="222"/>
      <c r="M109" s="222"/>
      <c r="N109" s="222"/>
      <c r="O109" s="223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</row>
    <row r="110" spans="2:43" ht="21.95" customHeight="1" thickBot="1" x14ac:dyDescent="0.25">
      <c r="C110" s="39">
        <f t="shared" ref="C110:C134" si="73">C11</f>
        <v>401</v>
      </c>
      <c r="D110" s="41" t="str">
        <f t="shared" ref="D110:D134" si="74">IF(C11&gt;0,D11,"  ")</f>
        <v>COSQUER Loic</v>
      </c>
      <c r="E110" s="42" t="str">
        <f>IF(C11&gt;0,E11," ")</f>
        <v>H</v>
      </c>
      <c r="F110" s="42" t="str">
        <f>IF(C11&gt;0,F11,"  ")</f>
        <v>CVC MERY</v>
      </c>
      <c r="G110" s="42" t="str">
        <f t="shared" ref="G110:G134" si="75">IF(C11&gt;0,G11,"  ")</f>
        <v>UFO95</v>
      </c>
      <c r="H110" s="92"/>
      <c r="I110" s="86"/>
      <c r="J110" s="93"/>
      <c r="K110" s="94"/>
      <c r="L110" s="95"/>
      <c r="M110" s="95"/>
      <c r="N110" s="95"/>
      <c r="O110" s="96"/>
      <c r="T110" s="218"/>
      <c r="U110" s="218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8"/>
      <c r="AF110" s="218"/>
      <c r="AG110" s="218"/>
      <c r="AH110" s="218"/>
      <c r="AI110" s="218"/>
      <c r="AJ110" s="128"/>
      <c r="AK110" s="87"/>
      <c r="AL110" s="87"/>
    </row>
    <row r="111" spans="2:43" ht="21.95" customHeight="1" thickBot="1" x14ac:dyDescent="0.25">
      <c r="C111" s="40">
        <f>C12</f>
        <v>403</v>
      </c>
      <c r="D111" s="41" t="str">
        <f t="shared" si="74"/>
        <v>POIRETTE Constant</v>
      </c>
      <c r="E111" s="42" t="str">
        <f t="shared" ref="E111:E134" si="76">IF(C12&gt;0,E12," ")</f>
        <v>H</v>
      </c>
      <c r="F111" s="42" t="str">
        <f t="shared" ref="F111:F134" si="77">IF(C12&gt;0,F12,"  ")</f>
        <v>AC Marines</v>
      </c>
      <c r="G111" s="42" t="str">
        <f t="shared" si="75"/>
        <v>UFO95</v>
      </c>
      <c r="H111" s="92"/>
      <c r="I111" s="86"/>
      <c r="J111" s="93"/>
      <c r="K111" s="94"/>
      <c r="L111" s="95"/>
      <c r="M111" s="95"/>
      <c r="N111" s="95"/>
      <c r="O111" s="96"/>
      <c r="T111" s="218"/>
      <c r="U111" s="218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8"/>
      <c r="AF111" s="218"/>
      <c r="AG111" s="218"/>
      <c r="AH111" s="218"/>
      <c r="AI111" s="218"/>
      <c r="AJ111" s="128"/>
      <c r="AK111" s="87"/>
      <c r="AL111" s="87"/>
    </row>
    <row r="112" spans="2:43" ht="21.95" customHeight="1" thickBot="1" x14ac:dyDescent="0.25">
      <c r="C112" s="39">
        <f t="shared" si="73"/>
        <v>404</v>
      </c>
      <c r="D112" s="41" t="str">
        <f t="shared" si="74"/>
        <v>DUMONT Marius</v>
      </c>
      <c r="E112" s="42" t="str">
        <f t="shared" si="76"/>
        <v>H</v>
      </c>
      <c r="F112" s="42" t="str">
        <f t="shared" si="77"/>
        <v>AC Marines</v>
      </c>
      <c r="G112" s="42" t="str">
        <f t="shared" si="75"/>
        <v>UFO95</v>
      </c>
      <c r="H112" s="92"/>
      <c r="I112" s="86"/>
      <c r="J112" s="93"/>
      <c r="K112" s="94"/>
      <c r="L112" s="95"/>
      <c r="M112" s="95"/>
      <c r="N112" s="95"/>
      <c r="O112" s="96"/>
      <c r="T112" s="218"/>
      <c r="U112" s="218"/>
      <c r="V112" s="217"/>
      <c r="W112" s="217"/>
      <c r="X112" s="217"/>
      <c r="Y112" s="217"/>
      <c r="Z112" s="217"/>
      <c r="AA112" s="217"/>
      <c r="AB112" s="217"/>
      <c r="AC112" s="217"/>
      <c r="AD112" s="217"/>
      <c r="AE112" s="218"/>
      <c r="AF112" s="218"/>
      <c r="AG112" s="218"/>
      <c r="AH112" s="218"/>
      <c r="AI112" s="218"/>
      <c r="AJ112" s="87"/>
      <c r="AK112" s="87"/>
      <c r="AL112" s="87"/>
    </row>
    <row r="113" spans="3:38" ht="21.95" customHeight="1" thickBot="1" x14ac:dyDescent="0.25">
      <c r="C113" s="40">
        <f t="shared" si="73"/>
        <v>405</v>
      </c>
      <c r="D113" s="41" t="str">
        <f t="shared" si="74"/>
        <v>NOEL Marius</v>
      </c>
      <c r="E113" s="42" t="str">
        <f t="shared" si="76"/>
        <v>H</v>
      </c>
      <c r="F113" s="42" t="str">
        <f t="shared" si="77"/>
        <v>ASELB</v>
      </c>
      <c r="G113" s="42" t="str">
        <f t="shared" si="75"/>
        <v>UFO95</v>
      </c>
      <c r="H113" s="92"/>
      <c r="I113" s="86"/>
      <c r="J113" s="93"/>
      <c r="K113" s="94"/>
      <c r="L113" s="95"/>
      <c r="M113" s="95"/>
      <c r="N113" s="95"/>
      <c r="O113" s="96"/>
      <c r="T113" s="218"/>
      <c r="U113" s="218"/>
      <c r="V113" s="217"/>
      <c r="W113" s="217"/>
      <c r="X113" s="217"/>
      <c r="Y113" s="217"/>
      <c r="Z113" s="217"/>
      <c r="AA113" s="217"/>
      <c r="AB113" s="217"/>
      <c r="AC113" s="217"/>
      <c r="AD113" s="217"/>
      <c r="AE113" s="218"/>
      <c r="AF113" s="218"/>
      <c r="AG113" s="218"/>
      <c r="AH113" s="218"/>
      <c r="AI113" s="218"/>
      <c r="AJ113" s="87"/>
      <c r="AK113" s="87"/>
      <c r="AL113" s="87"/>
    </row>
    <row r="114" spans="3:38" ht="21.95" customHeight="1" thickBot="1" x14ac:dyDescent="0.25">
      <c r="C114" s="39">
        <f t="shared" si="73"/>
        <v>406</v>
      </c>
      <c r="D114" s="41" t="str">
        <f t="shared" si="74"/>
        <v>LEFEVRE Isae</v>
      </c>
      <c r="E114" s="42" t="str">
        <f t="shared" si="76"/>
        <v>H</v>
      </c>
      <c r="F114" s="42" t="str">
        <f t="shared" si="77"/>
        <v>AC Marines</v>
      </c>
      <c r="G114" s="42" t="str">
        <f t="shared" si="75"/>
        <v>UFO95</v>
      </c>
      <c r="H114" s="92"/>
      <c r="I114" s="86"/>
      <c r="J114" s="93"/>
      <c r="K114" s="94"/>
      <c r="L114" s="95"/>
      <c r="M114" s="95"/>
      <c r="N114" s="95"/>
      <c r="O114" s="96"/>
      <c r="T114" s="218"/>
      <c r="U114" s="218"/>
      <c r="V114" s="217"/>
      <c r="W114" s="217"/>
      <c r="X114" s="217"/>
      <c r="Y114" s="217"/>
      <c r="Z114" s="217"/>
      <c r="AA114" s="217"/>
      <c r="AB114" s="217"/>
      <c r="AC114" s="217"/>
      <c r="AD114" s="217"/>
      <c r="AE114" s="218"/>
      <c r="AF114" s="218"/>
      <c r="AG114" s="218"/>
      <c r="AH114" s="218"/>
      <c r="AI114" s="218"/>
      <c r="AJ114" s="87"/>
      <c r="AK114" s="87"/>
      <c r="AL114" s="87"/>
    </row>
    <row r="115" spans="3:38" ht="21.95" customHeight="1" thickBot="1" x14ac:dyDescent="0.25">
      <c r="C115" s="40">
        <f t="shared" si="73"/>
        <v>407</v>
      </c>
      <c r="D115" s="41" t="str">
        <f t="shared" si="74"/>
        <v>SAUPHANOR Malo</v>
      </c>
      <c r="E115" s="42" t="str">
        <f t="shared" si="76"/>
        <v>H</v>
      </c>
      <c r="F115" s="42" t="str">
        <f t="shared" si="77"/>
        <v>BONNIERES VTT</v>
      </c>
      <c r="G115" s="42" t="str">
        <f t="shared" si="75"/>
        <v>UFO</v>
      </c>
      <c r="H115" s="92"/>
      <c r="I115" s="86"/>
      <c r="J115" s="93"/>
      <c r="K115" s="94"/>
      <c r="L115" s="95"/>
      <c r="M115" s="95"/>
      <c r="N115" s="95"/>
      <c r="O115" s="96"/>
      <c r="T115" s="218"/>
      <c r="U115" s="218"/>
      <c r="V115" s="217"/>
      <c r="W115" s="217"/>
      <c r="X115" s="217"/>
      <c r="Y115" s="217"/>
      <c r="Z115" s="217"/>
      <c r="AA115" s="217"/>
      <c r="AB115" s="217"/>
      <c r="AC115" s="217"/>
      <c r="AD115" s="217"/>
      <c r="AE115" s="218"/>
      <c r="AF115" s="218"/>
      <c r="AG115" s="218"/>
      <c r="AH115" s="218"/>
      <c r="AI115" s="218"/>
      <c r="AJ115" s="87"/>
      <c r="AK115" s="87"/>
      <c r="AL115" s="87"/>
    </row>
    <row r="116" spans="3:38" ht="21.95" customHeight="1" thickBot="1" x14ac:dyDescent="0.25">
      <c r="C116" s="39">
        <f t="shared" si="73"/>
        <v>410</v>
      </c>
      <c r="D116" s="41" t="str">
        <f t="shared" si="74"/>
        <v>SALVADORI Tom</v>
      </c>
      <c r="E116" s="42" t="str">
        <f t="shared" si="76"/>
        <v>H</v>
      </c>
      <c r="F116" s="42" t="str">
        <f t="shared" si="77"/>
        <v>AC Marines</v>
      </c>
      <c r="G116" s="42" t="str">
        <f t="shared" si="75"/>
        <v>UFO95</v>
      </c>
      <c r="H116" s="92"/>
      <c r="I116" s="86"/>
      <c r="J116" s="93"/>
      <c r="K116" s="94"/>
      <c r="L116" s="95"/>
      <c r="M116" s="95"/>
      <c r="N116" s="95"/>
      <c r="O116" s="96"/>
      <c r="T116" s="218"/>
      <c r="U116" s="218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8"/>
      <c r="AF116" s="218"/>
      <c r="AG116" s="218"/>
      <c r="AH116" s="218"/>
      <c r="AI116" s="218"/>
      <c r="AJ116" s="87"/>
      <c r="AK116" s="87"/>
      <c r="AL116" s="87"/>
    </row>
    <row r="117" spans="3:38" ht="21.95" customHeight="1" thickBot="1" x14ac:dyDescent="0.25">
      <c r="C117" s="40">
        <f t="shared" si="73"/>
        <v>413</v>
      </c>
      <c r="D117" s="41" t="str">
        <f t="shared" si="74"/>
        <v>CANU Eloan</v>
      </c>
      <c r="E117" s="42" t="str">
        <f t="shared" si="76"/>
        <v>H</v>
      </c>
      <c r="F117" s="42" t="str">
        <f t="shared" si="77"/>
        <v>ASELB</v>
      </c>
      <c r="G117" s="42" t="str">
        <f t="shared" si="75"/>
        <v>UFO95</v>
      </c>
      <c r="H117" s="92"/>
      <c r="I117" s="86"/>
      <c r="J117" s="93"/>
      <c r="K117" s="94"/>
      <c r="L117" s="95"/>
      <c r="M117" s="95"/>
      <c r="N117" s="95"/>
      <c r="O117" s="96"/>
      <c r="T117" s="218"/>
      <c r="U117" s="218"/>
      <c r="V117" s="217"/>
      <c r="W117" s="217"/>
      <c r="X117" s="217"/>
      <c r="Y117" s="217"/>
      <c r="Z117" s="217"/>
      <c r="AA117" s="217"/>
      <c r="AB117" s="217"/>
      <c r="AC117" s="217"/>
      <c r="AD117" s="217"/>
      <c r="AE117" s="218"/>
      <c r="AF117" s="218"/>
      <c r="AG117" s="218"/>
      <c r="AH117" s="218"/>
      <c r="AI117" s="218"/>
      <c r="AJ117" s="87"/>
      <c r="AK117" s="87"/>
      <c r="AL117" s="87"/>
    </row>
    <row r="118" spans="3:38" ht="21.95" customHeight="1" thickBot="1" x14ac:dyDescent="0.25">
      <c r="C118" s="39">
        <f t="shared" si="73"/>
        <v>428</v>
      </c>
      <c r="D118" s="41" t="str">
        <f t="shared" si="74"/>
        <v>COURSAULT Roméo</v>
      </c>
      <c r="E118" s="42" t="str">
        <f t="shared" si="76"/>
        <v>H</v>
      </c>
      <c r="F118" s="42" t="str">
        <f t="shared" si="77"/>
        <v>ASELB</v>
      </c>
      <c r="G118" s="42" t="str">
        <f t="shared" si="75"/>
        <v>UFO95</v>
      </c>
      <c r="H118" s="92"/>
      <c r="I118" s="86"/>
      <c r="J118" s="93"/>
      <c r="K118" s="94"/>
      <c r="L118" s="95"/>
      <c r="M118" s="95"/>
      <c r="N118" s="95"/>
      <c r="O118" s="96"/>
      <c r="T118" s="218"/>
      <c r="U118" s="218"/>
      <c r="V118" s="217"/>
      <c r="W118" s="217"/>
      <c r="X118" s="217"/>
      <c r="Y118" s="217"/>
      <c r="Z118" s="217"/>
      <c r="AA118" s="217"/>
      <c r="AB118" s="217"/>
      <c r="AC118" s="217"/>
      <c r="AD118" s="217"/>
      <c r="AE118" s="218"/>
      <c r="AF118" s="218"/>
      <c r="AG118" s="218"/>
      <c r="AH118" s="218"/>
      <c r="AI118" s="218"/>
      <c r="AJ118" s="87"/>
      <c r="AK118" s="87"/>
      <c r="AL118" s="87"/>
    </row>
    <row r="119" spans="3:38" ht="21.95" customHeight="1" thickBot="1" x14ac:dyDescent="0.25">
      <c r="C119" s="40">
        <f t="shared" si="73"/>
        <v>409</v>
      </c>
      <c r="D119" s="41" t="str">
        <f t="shared" si="74"/>
        <v>PAQUEREAU Gabriel</v>
      </c>
      <c r="E119" s="42" t="str">
        <f t="shared" si="76"/>
        <v>H</v>
      </c>
      <c r="F119" s="42" t="str">
        <f t="shared" si="77"/>
        <v>BONNIERES VTT</v>
      </c>
      <c r="G119" s="42" t="str">
        <f t="shared" si="75"/>
        <v>UFO</v>
      </c>
      <c r="H119" s="92"/>
      <c r="I119" s="86"/>
      <c r="J119" s="93"/>
      <c r="K119" s="94"/>
      <c r="L119" s="95"/>
      <c r="M119" s="95"/>
      <c r="N119" s="95"/>
      <c r="O119" s="96"/>
      <c r="T119" s="218"/>
      <c r="U119" s="218"/>
      <c r="V119" s="217"/>
      <c r="W119" s="217"/>
      <c r="X119" s="217"/>
      <c r="Y119" s="217"/>
      <c r="Z119" s="217"/>
      <c r="AA119" s="217"/>
      <c r="AB119" s="217"/>
      <c r="AC119" s="217"/>
      <c r="AD119" s="217"/>
      <c r="AE119" s="218"/>
      <c r="AF119" s="218"/>
      <c r="AG119" s="218"/>
      <c r="AH119" s="218"/>
      <c r="AI119" s="218"/>
      <c r="AJ119" s="87"/>
      <c r="AK119" s="87"/>
      <c r="AL119" s="87"/>
    </row>
    <row r="120" spans="3:38" ht="21.95" customHeight="1" thickBot="1" x14ac:dyDescent="0.25">
      <c r="C120" s="39">
        <f t="shared" si="73"/>
        <v>480</v>
      </c>
      <c r="D120" s="41" t="str">
        <f t="shared" si="74"/>
        <v>PAULY Emmy</v>
      </c>
      <c r="E120" s="42" t="str">
        <f t="shared" si="76"/>
        <v>F</v>
      </c>
      <c r="F120" s="42" t="str">
        <f t="shared" si="77"/>
        <v>LES SANGLIERS DU VEXIN</v>
      </c>
      <c r="G120" s="42" t="str">
        <f t="shared" si="75"/>
        <v>UFO95</v>
      </c>
      <c r="H120" s="92"/>
      <c r="I120" s="86"/>
      <c r="J120" s="93"/>
      <c r="K120" s="94"/>
      <c r="L120" s="95"/>
      <c r="M120" s="95"/>
      <c r="N120" s="95"/>
      <c r="O120" s="96"/>
      <c r="T120" s="218"/>
      <c r="U120" s="218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8"/>
      <c r="AF120" s="218"/>
      <c r="AG120" s="218"/>
      <c r="AH120" s="218"/>
      <c r="AI120" s="218"/>
      <c r="AJ120" s="87"/>
      <c r="AK120" s="87"/>
      <c r="AL120" s="87"/>
    </row>
    <row r="121" spans="3:38" ht="21.95" customHeight="1" thickBot="1" x14ac:dyDescent="0.25">
      <c r="C121" s="40">
        <f t="shared" si="73"/>
        <v>411</v>
      </c>
      <c r="D121" s="41" t="str">
        <f t="shared" si="74"/>
        <v>DENDELEUX Clement</v>
      </c>
      <c r="E121" s="42" t="str">
        <f t="shared" si="76"/>
        <v>H</v>
      </c>
      <c r="F121" s="42" t="str">
        <f t="shared" si="77"/>
        <v>BONNIERES VTT</v>
      </c>
      <c r="G121" s="42" t="str">
        <f t="shared" si="75"/>
        <v>UFO</v>
      </c>
      <c r="H121" s="92"/>
      <c r="I121" s="86"/>
      <c r="J121" s="93"/>
      <c r="K121" s="94"/>
      <c r="L121" s="95"/>
      <c r="M121" s="95"/>
      <c r="N121" s="95"/>
      <c r="O121" s="96"/>
      <c r="T121" s="218"/>
      <c r="U121" s="218"/>
      <c r="V121" s="217"/>
      <c r="W121" s="217"/>
      <c r="X121" s="217"/>
      <c r="Y121" s="217"/>
      <c r="Z121" s="217"/>
      <c r="AA121" s="217"/>
      <c r="AB121" s="217"/>
      <c r="AC121" s="217"/>
      <c r="AD121" s="217"/>
      <c r="AE121" s="218"/>
      <c r="AF121" s="218"/>
      <c r="AG121" s="218"/>
      <c r="AH121" s="218"/>
      <c r="AI121" s="218"/>
      <c r="AJ121" s="87"/>
      <c r="AK121" s="87"/>
      <c r="AL121" s="87"/>
    </row>
    <row r="122" spans="3:38" ht="21.95" customHeight="1" thickBot="1" x14ac:dyDescent="0.25">
      <c r="C122" s="39">
        <f t="shared" si="73"/>
        <v>416</v>
      </c>
      <c r="D122" s="41" t="str">
        <f t="shared" si="74"/>
        <v>ROGAN Loris</v>
      </c>
      <c r="E122" s="42" t="str">
        <f t="shared" si="76"/>
        <v>H</v>
      </c>
      <c r="F122" s="42" t="str">
        <f t="shared" si="77"/>
        <v>LES SANGLIERS DU VEXIN</v>
      </c>
      <c r="G122" s="42" t="str">
        <f t="shared" si="75"/>
        <v>UFO95</v>
      </c>
      <c r="H122" s="92"/>
      <c r="I122" s="86"/>
      <c r="J122" s="93"/>
      <c r="K122" s="94"/>
      <c r="L122" s="95"/>
      <c r="M122" s="95"/>
      <c r="N122" s="95"/>
      <c r="O122" s="96"/>
      <c r="T122" s="218"/>
      <c r="U122" s="218"/>
      <c r="V122" s="217"/>
      <c r="W122" s="217"/>
      <c r="X122" s="217"/>
      <c r="Y122" s="217"/>
      <c r="Z122" s="217"/>
      <c r="AA122" s="217"/>
      <c r="AB122" s="217"/>
      <c r="AC122" s="217"/>
      <c r="AD122" s="217"/>
      <c r="AE122" s="218"/>
      <c r="AF122" s="218"/>
      <c r="AG122" s="218"/>
      <c r="AH122" s="218"/>
      <c r="AI122" s="218"/>
      <c r="AJ122" s="87"/>
      <c r="AK122" s="87"/>
      <c r="AL122" s="87"/>
    </row>
    <row r="123" spans="3:38" ht="21.95" customHeight="1" thickBot="1" x14ac:dyDescent="0.25">
      <c r="C123" s="40">
        <f t="shared" si="73"/>
        <v>412</v>
      </c>
      <c r="D123" s="41" t="str">
        <f t="shared" si="74"/>
        <v>BECHET Cesar</v>
      </c>
      <c r="E123" s="42" t="str">
        <f t="shared" si="76"/>
        <v>H</v>
      </c>
      <c r="F123" s="42" t="str">
        <f t="shared" si="77"/>
        <v>AC Marines</v>
      </c>
      <c r="G123" s="42" t="str">
        <f t="shared" si="75"/>
        <v>UFO95</v>
      </c>
      <c r="H123" s="92"/>
      <c r="I123" s="86"/>
      <c r="J123" s="93"/>
      <c r="K123" s="94"/>
      <c r="L123" s="95"/>
      <c r="M123" s="95"/>
      <c r="N123" s="95"/>
      <c r="O123" s="96"/>
      <c r="T123" s="218"/>
      <c r="U123" s="218"/>
      <c r="V123" s="217"/>
      <c r="W123" s="217"/>
      <c r="X123" s="217"/>
      <c r="Y123" s="217"/>
      <c r="Z123" s="217"/>
      <c r="AA123" s="217"/>
      <c r="AB123" s="217"/>
      <c r="AC123" s="217"/>
      <c r="AD123" s="217"/>
      <c r="AE123" s="218"/>
      <c r="AF123" s="218"/>
      <c r="AG123" s="218"/>
      <c r="AH123" s="218"/>
      <c r="AI123" s="218"/>
      <c r="AJ123" s="87"/>
      <c r="AK123" s="87"/>
      <c r="AL123" s="87"/>
    </row>
    <row r="124" spans="3:38" ht="21.95" customHeight="1" thickBot="1" x14ac:dyDescent="0.25">
      <c r="C124" s="39">
        <f t="shared" si="73"/>
        <v>483</v>
      </c>
      <c r="D124" s="41" t="str">
        <f t="shared" si="74"/>
        <v>ROLLAND Lucine</v>
      </c>
      <c r="E124" s="42" t="str">
        <f t="shared" si="76"/>
        <v>F</v>
      </c>
      <c r="F124" s="42" t="str">
        <f t="shared" si="77"/>
        <v>AC Marines</v>
      </c>
      <c r="G124" s="42" t="str">
        <f t="shared" si="75"/>
        <v>UFO95</v>
      </c>
      <c r="H124" s="92"/>
      <c r="I124" s="86"/>
      <c r="J124" s="93"/>
      <c r="K124" s="94"/>
      <c r="L124" s="95"/>
      <c r="M124" s="95"/>
      <c r="N124" s="95"/>
      <c r="O124" s="96"/>
    </row>
    <row r="125" spans="3:38" ht="21.95" customHeight="1" thickBot="1" x14ac:dyDescent="0.25">
      <c r="C125" s="40">
        <f t="shared" si="73"/>
        <v>419</v>
      </c>
      <c r="D125" s="41" t="str">
        <f t="shared" si="74"/>
        <v>CHAILLOU Gabin</v>
      </c>
      <c r="E125" s="42" t="str">
        <f t="shared" si="76"/>
        <v>H</v>
      </c>
      <c r="F125" s="42" t="str">
        <f t="shared" si="77"/>
        <v>La Harde</v>
      </c>
      <c r="G125" s="42" t="str">
        <f t="shared" si="75"/>
        <v>UFO95</v>
      </c>
      <c r="H125" s="92"/>
      <c r="I125" s="86"/>
      <c r="J125" s="93"/>
      <c r="K125" s="94"/>
      <c r="L125" s="95"/>
      <c r="M125" s="95"/>
      <c r="N125" s="95"/>
      <c r="O125" s="96"/>
    </row>
    <row r="126" spans="3:38" ht="21.95" customHeight="1" thickBot="1" x14ac:dyDescent="0.25">
      <c r="C126" s="39">
        <f t="shared" si="73"/>
        <v>415</v>
      </c>
      <c r="D126" s="41" t="str">
        <f t="shared" si="74"/>
        <v>BRUNSCHEILER Baptiste</v>
      </c>
      <c r="E126" s="42" t="str">
        <f t="shared" si="76"/>
        <v>H</v>
      </c>
      <c r="F126" s="42" t="str">
        <f t="shared" si="77"/>
        <v>CVC MERY</v>
      </c>
      <c r="G126" s="42" t="str">
        <f t="shared" si="75"/>
        <v>UFO95</v>
      </c>
      <c r="H126" s="92"/>
      <c r="I126" s="86"/>
      <c r="J126" s="93"/>
      <c r="K126" s="94"/>
      <c r="L126" s="95"/>
      <c r="M126" s="95"/>
      <c r="N126" s="95"/>
      <c r="O126" s="96"/>
    </row>
    <row r="127" spans="3:38" ht="21.95" customHeight="1" thickBot="1" x14ac:dyDescent="0.25">
      <c r="C127" s="40">
        <f t="shared" si="73"/>
        <v>414</v>
      </c>
      <c r="D127" s="41" t="str">
        <f t="shared" si="74"/>
        <v>ARSENE Florian</v>
      </c>
      <c r="E127" s="42" t="str">
        <f t="shared" si="76"/>
        <v>H</v>
      </c>
      <c r="F127" s="42" t="str">
        <f t="shared" si="77"/>
        <v>AC Marines</v>
      </c>
      <c r="G127" s="42" t="str">
        <f t="shared" si="75"/>
        <v>UFO95</v>
      </c>
      <c r="H127" s="92"/>
      <c r="I127" s="86"/>
      <c r="J127" s="93"/>
      <c r="K127" s="94"/>
      <c r="L127" s="95"/>
      <c r="M127" s="95"/>
      <c r="N127" s="95"/>
      <c r="O127" s="96"/>
    </row>
    <row r="128" spans="3:38" ht="21.95" customHeight="1" thickBot="1" x14ac:dyDescent="0.25">
      <c r="C128" s="39">
        <f t="shared" si="73"/>
        <v>481</v>
      </c>
      <c r="D128" s="41" t="str">
        <f t="shared" si="74"/>
        <v>DUMONT ANTONISSEN Lilly</v>
      </c>
      <c r="E128" s="42" t="str">
        <f t="shared" si="76"/>
        <v>F</v>
      </c>
      <c r="F128" s="42" t="str">
        <f t="shared" si="77"/>
        <v>AC Marines</v>
      </c>
      <c r="G128" s="42" t="str">
        <f t="shared" si="75"/>
        <v>UFO95</v>
      </c>
      <c r="H128" s="92"/>
      <c r="I128" s="86"/>
      <c r="J128" s="93"/>
      <c r="K128" s="94"/>
      <c r="L128" s="95"/>
      <c r="M128" s="95"/>
      <c r="N128" s="95"/>
      <c r="O128" s="96"/>
    </row>
    <row r="129" spans="1:15" ht="30" customHeight="1" thickBot="1" x14ac:dyDescent="0.25">
      <c r="C129" s="40">
        <f t="shared" si="73"/>
        <v>425</v>
      </c>
      <c r="D129" s="41" t="str">
        <f t="shared" si="74"/>
        <v>LECHIFFLART BASTIEN</v>
      </c>
      <c r="E129" s="42" t="str">
        <f t="shared" si="76"/>
        <v>H</v>
      </c>
      <c r="F129" s="42" t="str">
        <f t="shared" si="77"/>
        <v>La Harde</v>
      </c>
      <c r="G129" s="42" t="str">
        <f t="shared" si="75"/>
        <v>UFO</v>
      </c>
      <c r="H129" s="92"/>
      <c r="I129" s="86"/>
      <c r="J129" s="93"/>
      <c r="K129" s="94"/>
      <c r="L129" s="95"/>
      <c r="M129" s="95"/>
      <c r="N129" s="95"/>
      <c r="O129" s="96"/>
    </row>
    <row r="130" spans="1:15" ht="18" customHeight="1" thickBot="1" x14ac:dyDescent="0.25">
      <c r="C130" s="39">
        <f t="shared" si="73"/>
        <v>422</v>
      </c>
      <c r="D130" s="41" t="str">
        <f t="shared" si="74"/>
        <v>DEY Yohann</v>
      </c>
      <c r="E130" s="42" t="str">
        <f t="shared" si="76"/>
        <v>H</v>
      </c>
      <c r="F130" s="42" t="str">
        <f t="shared" si="77"/>
        <v>CVC MERY</v>
      </c>
      <c r="G130" s="42" t="str">
        <f t="shared" si="75"/>
        <v xml:space="preserve">UFO95 </v>
      </c>
      <c r="H130" s="92"/>
      <c r="I130" s="86"/>
      <c r="J130" s="93"/>
      <c r="K130" s="94"/>
      <c r="L130" s="95"/>
      <c r="M130" s="95"/>
      <c r="N130" s="95"/>
      <c r="O130" s="96"/>
    </row>
    <row r="131" spans="1:15" ht="20.45" customHeight="1" thickBot="1" x14ac:dyDescent="0.25">
      <c r="C131" s="40">
        <f t="shared" si="73"/>
        <v>424</v>
      </c>
      <c r="D131" s="41" t="str">
        <f t="shared" si="74"/>
        <v>AUBIN Arthur</v>
      </c>
      <c r="E131" s="42" t="str">
        <f t="shared" si="76"/>
        <v>H</v>
      </c>
      <c r="F131" s="42" t="str">
        <f t="shared" si="77"/>
        <v>OGVTT</v>
      </c>
      <c r="G131" s="42" t="str">
        <f t="shared" si="75"/>
        <v>FFC</v>
      </c>
      <c r="H131" s="92"/>
      <c r="I131" s="86"/>
      <c r="J131" s="93"/>
      <c r="K131" s="94"/>
      <c r="L131" s="95"/>
      <c r="M131" s="95"/>
      <c r="N131" s="95"/>
      <c r="O131" s="96"/>
    </row>
    <row r="132" spans="1:15" ht="20.45" customHeight="1" thickBot="1" x14ac:dyDescent="0.25">
      <c r="A132" s="87"/>
      <c r="B132" s="87"/>
      <c r="C132" s="39">
        <f t="shared" si="73"/>
        <v>427</v>
      </c>
      <c r="D132" s="41" t="str">
        <f t="shared" si="74"/>
        <v>HING ALEXANDRE</v>
      </c>
      <c r="E132" s="42" t="str">
        <f t="shared" si="76"/>
        <v>H</v>
      </c>
      <c r="F132" s="42" t="str">
        <f t="shared" si="77"/>
        <v>La Harde</v>
      </c>
      <c r="G132" s="42" t="str">
        <f t="shared" si="75"/>
        <v>UFO</v>
      </c>
      <c r="H132" s="92"/>
      <c r="I132" s="86"/>
      <c r="J132" s="93"/>
      <c r="K132" s="94"/>
      <c r="L132" s="95"/>
      <c r="M132" s="95"/>
      <c r="N132" s="95"/>
      <c r="O132" s="96"/>
    </row>
    <row r="133" spans="1:15" ht="22.5" customHeight="1" thickBot="1" x14ac:dyDescent="0.25">
      <c r="A133" s="87"/>
      <c r="B133" s="87"/>
      <c r="C133" s="40">
        <f t="shared" si="73"/>
        <v>420</v>
      </c>
      <c r="D133" s="41" t="str">
        <f t="shared" si="74"/>
        <v>MAILLARD Clement</v>
      </c>
      <c r="E133" s="42" t="str">
        <f t="shared" si="76"/>
        <v>H</v>
      </c>
      <c r="F133" s="42" t="str">
        <f t="shared" si="77"/>
        <v>CLOCA Cycle</v>
      </c>
      <c r="G133" s="42" t="str">
        <f t="shared" si="75"/>
        <v>UFO</v>
      </c>
      <c r="H133" s="92"/>
      <c r="I133" s="86"/>
      <c r="J133" s="93"/>
      <c r="K133" s="94"/>
      <c r="L133" s="95"/>
      <c r="M133" s="95"/>
      <c r="N133" s="95"/>
      <c r="O133" s="96"/>
    </row>
    <row r="134" spans="1:15" ht="21.75" customHeight="1" x14ac:dyDescent="0.2">
      <c r="C134" s="39">
        <f t="shared" si="73"/>
        <v>484</v>
      </c>
      <c r="D134" s="41" t="str">
        <f t="shared" si="74"/>
        <v>PLAIRE Kellyane</v>
      </c>
      <c r="E134" s="42" t="str">
        <f t="shared" si="76"/>
        <v>F</v>
      </c>
      <c r="F134" s="42" t="str">
        <f t="shared" si="77"/>
        <v>AC Marines</v>
      </c>
      <c r="G134" s="42" t="str">
        <f t="shared" si="75"/>
        <v>UFO95</v>
      </c>
      <c r="H134" s="92"/>
      <c r="I134" s="86"/>
      <c r="J134" s="93"/>
      <c r="K134" s="94"/>
      <c r="L134" s="95"/>
      <c r="M134" s="95"/>
      <c r="N134" s="95"/>
      <c r="O134" s="96"/>
    </row>
    <row r="135" spans="1:15" ht="22.5" customHeight="1" thickBot="1" x14ac:dyDescent="0.25">
      <c r="C135" s="199">
        <f>C36</f>
        <v>421</v>
      </c>
      <c r="D135" s="209" t="str">
        <f>IF(C36&gt;0,D36,"  ")</f>
        <v>JAOUEN Yohann</v>
      </c>
      <c r="E135" s="200" t="str">
        <f>IF(C36&gt;0,E36," ")</f>
        <v>H</v>
      </c>
      <c r="F135" s="200" t="str">
        <f>IF(C36&gt;0,F36,"  ")</f>
        <v>AC Marines</v>
      </c>
      <c r="G135" s="200" t="str">
        <f>IF(C36&gt;0,G36,"  ")</f>
        <v>UFO95</v>
      </c>
      <c r="H135" s="201"/>
      <c r="I135" s="202"/>
      <c r="J135" s="203"/>
      <c r="K135" s="204"/>
      <c r="L135" s="205"/>
      <c r="M135" s="205"/>
      <c r="N135" s="205"/>
      <c r="O135" s="212"/>
    </row>
    <row r="136" spans="1:15" ht="21" customHeight="1" thickBot="1" x14ac:dyDescent="0.25">
      <c r="B136" s="206"/>
      <c r="C136" s="216">
        <f>C37</f>
        <v>423</v>
      </c>
      <c r="D136" s="208" t="str">
        <f>IF(C37&gt;0,D37,"  ")</f>
        <v>FOSSE Aurelien</v>
      </c>
      <c r="E136" s="213" t="str">
        <f>IF(C37&gt;0,E37," ")</f>
        <v>H</v>
      </c>
      <c r="F136" s="208" t="str">
        <f>IF(C37&gt;0,F37,"  ")</f>
        <v>CVC MERY</v>
      </c>
      <c r="G136" s="210" t="str">
        <f>IF(C37&gt;0,G37,"  ")</f>
        <v>UFO95</v>
      </c>
      <c r="H136" s="211"/>
      <c r="I136" s="207"/>
      <c r="J136" s="207"/>
      <c r="K136" s="210"/>
      <c r="L136" s="215"/>
      <c r="M136" s="215"/>
      <c r="N136" s="215"/>
      <c r="O136" s="214"/>
    </row>
    <row r="137" spans="1:15" ht="21" customHeight="1" thickBot="1" x14ac:dyDescent="0.25">
      <c r="C137" s="216">
        <f>C38</f>
        <v>485</v>
      </c>
      <c r="D137" s="208" t="str">
        <f>IF(C38&gt;0,D38,"  ")</f>
        <v>LEVASSEUR Maelle</v>
      </c>
      <c r="E137" s="213" t="str">
        <f>IF(C38&gt;0,E38," ")</f>
        <v>F</v>
      </c>
      <c r="F137" s="208" t="str">
        <f>IF(C38&gt;0,F38,"  ")</f>
        <v>BONNIERES VTT</v>
      </c>
      <c r="G137" s="210" t="str">
        <f>IF(C38&gt;0,G38,"  ")</f>
        <v>UFO</v>
      </c>
      <c r="H137" s="210"/>
      <c r="I137" s="215"/>
      <c r="J137" s="215"/>
      <c r="K137" s="210"/>
      <c r="L137" s="215"/>
      <c r="M137" s="215"/>
      <c r="N137" s="215"/>
      <c r="O137" s="214"/>
    </row>
  </sheetData>
  <sheetProtection selectLockedCells="1" selectUnlockedCells="1"/>
  <sortState xmlns:xlrd2="http://schemas.microsoft.com/office/spreadsheetml/2017/richdata2" ref="B11:AH69">
    <sortCondition ref="AA11:AA69"/>
  </sortState>
  <mergeCells count="91">
    <mergeCell ref="T120:U120"/>
    <mergeCell ref="V120:AD120"/>
    <mergeCell ref="AE120:AG120"/>
    <mergeCell ref="AH120:AI120"/>
    <mergeCell ref="T123:U123"/>
    <mergeCell ref="V123:AD123"/>
    <mergeCell ref="AE123:AG123"/>
    <mergeCell ref="AH123:AI123"/>
    <mergeCell ref="T122:U122"/>
    <mergeCell ref="V122:AD122"/>
    <mergeCell ref="AE122:AG122"/>
    <mergeCell ref="AH122:AI122"/>
    <mergeCell ref="T121:U121"/>
    <mergeCell ref="V121:AD121"/>
    <mergeCell ref="AE121:AG121"/>
    <mergeCell ref="AH121:AI121"/>
    <mergeCell ref="V114:AD114"/>
    <mergeCell ref="T117:U117"/>
    <mergeCell ref="V117:AD117"/>
    <mergeCell ref="AE117:AG117"/>
    <mergeCell ref="AH117:AI117"/>
    <mergeCell ref="T114:U114"/>
    <mergeCell ref="AE114:AG114"/>
    <mergeCell ref="AH114:AI114"/>
    <mergeCell ref="V115:AD115"/>
    <mergeCell ref="AE115:AG115"/>
    <mergeCell ref="AH115:AI115"/>
    <mergeCell ref="T116:U116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  <mergeCell ref="V113:AD113"/>
    <mergeCell ref="AE116:AG116"/>
    <mergeCell ref="AH116:AI116"/>
    <mergeCell ref="V116:AD116"/>
    <mergeCell ref="T111:U111"/>
    <mergeCell ref="AE111:AG111"/>
    <mergeCell ref="AH111:AI111"/>
    <mergeCell ref="T112:U112"/>
    <mergeCell ref="V111:AD111"/>
    <mergeCell ref="AE112:AG112"/>
    <mergeCell ref="AH112:AI112"/>
    <mergeCell ref="T113:U113"/>
    <mergeCell ref="AE113:AG113"/>
    <mergeCell ref="AH113:AI113"/>
    <mergeCell ref="V112:AD112"/>
    <mergeCell ref="T115:U115"/>
    <mergeCell ref="AG103:AH103"/>
    <mergeCell ref="Z104:AB104"/>
    <mergeCell ref="AJ109:AL109"/>
    <mergeCell ref="AH109:AI109"/>
    <mergeCell ref="AE109:AG109"/>
    <mergeCell ref="V109:AD109"/>
    <mergeCell ref="AM109:AQ109"/>
    <mergeCell ref="T110:U110"/>
    <mergeCell ref="V110:AD110"/>
    <mergeCell ref="AE110:AG110"/>
    <mergeCell ref="AH110:AI110"/>
    <mergeCell ref="T109:U109"/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</mergeCells>
  <phoneticPr fontId="7" type="noConversion"/>
  <conditionalFormatting sqref="D11:D46">
    <cfRule type="duplicateValues" dxfId="0" priority="1"/>
  </conditionalFormatting>
  <printOptions horizontalCentered="1" verticalCentered="1"/>
  <pageMargins left="0" right="0" top="0" bottom="0" header="0.31496062992125984" footer="0"/>
  <pageSetup paperSize="9" scale="94" orientation="portrait" r:id="rId1"/>
  <headerFooter alignWithMargins="0">
    <oddHeader>&amp;C&amp;A</oddHeader>
  </headerFooter>
  <rowBreaks count="2" manualBreakCount="2">
    <brk id="47" max="16383" man="1"/>
    <brk id="98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6</vt:i4>
      </vt:variant>
    </vt:vector>
  </HeadingPairs>
  <TitlesOfParts>
    <vt:vector size="11" baseType="lpstr">
      <vt:lpstr>série A</vt:lpstr>
      <vt:lpstr>série B</vt:lpstr>
      <vt:lpstr>série C</vt:lpstr>
      <vt:lpstr>série D</vt:lpstr>
      <vt:lpstr>série E</vt:lpstr>
      <vt:lpstr>'série D'!Impression_des_titres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</cp:lastModifiedBy>
  <cp:revision/>
  <cp:lastPrinted>2025-05-17T11:12:46Z</cp:lastPrinted>
  <dcterms:created xsi:type="dcterms:W3CDTF">2013-01-23T09:24:31Z</dcterms:created>
  <dcterms:modified xsi:type="dcterms:W3CDTF">2025-05-24T17:05:50Z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</Properties>
</file>